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20100" windowHeight="9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'Sheet1'!$A$1:$I$57</definedName>
  </definedNames>
  <calcPr fullCalcOnLoad="1"/>
</workbook>
</file>

<file path=xl/sharedStrings.xml><?xml version="1.0" encoding="utf-8"?>
<sst xmlns="http://schemas.openxmlformats.org/spreadsheetml/2006/main" count="61" uniqueCount="58">
  <si>
    <t>Sales</t>
  </si>
  <si>
    <t>Cost of Goods Sold</t>
  </si>
  <si>
    <t>Gross Income</t>
  </si>
  <si>
    <t>SG&amp;A Expense</t>
  </si>
  <si>
    <t>EBIT (operating income)</t>
  </si>
  <si>
    <t>Non-operating Income - NET</t>
  </si>
  <si>
    <t>Interest Expense</t>
  </si>
  <si>
    <t>Unusual Expense - NET</t>
  </si>
  <si>
    <t>PreTax Income</t>
  </si>
  <si>
    <t>Income Taxes</t>
  </si>
  <si>
    <t>Other After-Tax Adjustments</t>
  </si>
  <si>
    <t>Consolidated Net Income</t>
  </si>
  <si>
    <t>Net Income</t>
  </si>
  <si>
    <t xml:space="preserve">          INCOME STATEMENT (MILLIONS)</t>
  </si>
  <si>
    <t xml:space="preserve">            BALANCE SHEET (MILLIONS)</t>
  </si>
  <si>
    <t>Cash &amp; Short Term Investments</t>
  </si>
  <si>
    <t>Short-Term Receivables</t>
  </si>
  <si>
    <t>Inventories</t>
  </si>
  <si>
    <t>Other Current Assets</t>
  </si>
  <si>
    <t>Total Current Assets</t>
  </si>
  <si>
    <t>Net Property,  Plant &amp; Equipment</t>
  </si>
  <si>
    <t>Intangible Assest</t>
  </si>
  <si>
    <t>Deferred Tax Assets</t>
  </si>
  <si>
    <t xml:space="preserve">Other Assets </t>
  </si>
  <si>
    <t>Total Assets</t>
  </si>
  <si>
    <t>ST Debt &amp; Current LT Debt</t>
  </si>
  <si>
    <t>Accts. Payable</t>
  </si>
  <si>
    <t>Income Tax Payable</t>
  </si>
  <si>
    <t>Other Current Liabilities</t>
  </si>
  <si>
    <t>Total Current Liabilities</t>
  </si>
  <si>
    <t>Long-Term Debt</t>
  </si>
  <si>
    <t>Provisions for Risks &amp; Charges</t>
  </si>
  <si>
    <t>Deferred Tax Liabilities</t>
  </si>
  <si>
    <t>Other Liabilities</t>
  </si>
  <si>
    <t>Total Liabilities</t>
  </si>
  <si>
    <t>Common Equity</t>
  </si>
  <si>
    <t>Total Shareholder's Equity</t>
  </si>
  <si>
    <t>Total Liabilities &amp; Equity</t>
  </si>
  <si>
    <t xml:space="preserve">  STATEMENT OF CASH FLOWS (MILLIONS)</t>
  </si>
  <si>
    <t>Operating Activities</t>
  </si>
  <si>
    <t>Depr, Depletion &amp; Amortization</t>
  </si>
  <si>
    <t>Def. Taxes &amp; Inv. Tax Credit</t>
  </si>
  <si>
    <t>Other Funds</t>
  </si>
  <si>
    <t>Funds from Operations</t>
  </si>
  <si>
    <t>Changes In Working Capital</t>
  </si>
  <si>
    <t>Net Operating Cash Flow</t>
  </si>
  <si>
    <t>Investing Activities</t>
  </si>
  <si>
    <t>Capital Expenditures</t>
  </si>
  <si>
    <t>Net Assets from Acquisitions</t>
  </si>
  <si>
    <t xml:space="preserve">Sale of Fixed Assets </t>
  </si>
  <si>
    <t>Net Investing Cash Flow</t>
  </si>
  <si>
    <t>Financing Activities</t>
  </si>
  <si>
    <t>Cash Dividends Paid</t>
  </si>
  <si>
    <t>Change in Capital Stock</t>
  </si>
  <si>
    <t>Issue/Reduce Debt (net)</t>
  </si>
  <si>
    <t>Net Financing Cash Flow</t>
  </si>
  <si>
    <t>Net Incr/(Decr) in Cash</t>
  </si>
  <si>
    <t>Depreciation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</si>
</sst>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39">
    <font>
      <sz val="10"/>
      <name val="Arial"/>
      <family val="0"/>
    </font>
    <font>
      <sz val="11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3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5" fontId="0" fillId="0" borderId="0" xfId="0" applyNumberFormat="1" applyAlignment="1">
      <alignment/>
    </xf>
    <xf numFmtId="5" fontId="0" fillId="0" borderId="10" xfId="0" applyNumberFormat="1" applyBorder="1" applyAlignment="1">
      <alignment/>
    </xf>
    <xf numFmtId="5" fontId="4" fillId="0" borderId="0" xfId="0" applyNumberFormat="1" applyFont="1" applyAlignment="1">
      <alignment/>
    </xf>
    <xf numFmtId="5" fontId="4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5" fontId="0" fillId="0" borderId="10" xfId="0" applyNumberFormat="1" applyFill="1" applyBorder="1" applyAlignment="1">
      <alignment/>
    </xf>
    <xf numFmtId="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5" fontId="4" fillId="0" borderId="0" xfId="0" applyNumberFormat="1" applyFont="1" applyBorder="1" applyAlignment="1">
      <alignment/>
    </xf>
    <xf numFmtId="164" fontId="0" fillId="0" borderId="0" xfId="0" applyNumberFormat="1" applyFill="1" applyBorder="1" applyAlignment="1">
      <alignment/>
    </xf>
    <xf numFmtId="0" fontId="4" fillId="0" borderId="10" xfId="0" applyFont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0" fontId="3" fillId="0" borderId="10" xfId="0" applyFont="1" applyBorder="1" applyAlignment="1">
      <alignment/>
    </xf>
    <xf numFmtId="6" fontId="0" fillId="0" borderId="0" xfId="0" applyNumberFormat="1" applyAlignment="1">
      <alignment/>
    </xf>
    <xf numFmtId="0" fontId="3" fillId="0" borderId="0" xfId="0" applyFont="1" applyBorder="1" applyAlignment="1">
      <alignment/>
    </xf>
    <xf numFmtId="5" fontId="4" fillId="0" borderId="16" xfId="0" applyNumberFormat="1" applyFont="1" applyBorder="1" applyAlignment="1">
      <alignment/>
    </xf>
    <xf numFmtId="5" fontId="0" fillId="0" borderId="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10"/>
  <sheetViews>
    <sheetView tabSelected="1" zoomScalePageLayoutView="0" workbookViewId="0" topLeftCell="A1">
      <selection activeCell="A1" sqref="A1:I57"/>
    </sheetView>
  </sheetViews>
  <sheetFormatPr defaultColWidth="9.140625" defaultRowHeight="12.75"/>
  <cols>
    <col min="1" max="1" width="15.7109375" style="0" customWidth="1"/>
    <col min="2" max="2" width="30.7109375" style="1" customWidth="1"/>
    <col min="3" max="8" width="10.7109375" style="0" customWidth="1"/>
  </cols>
  <sheetData>
    <row r="1" spans="2:8" ht="15" thickBot="1">
      <c r="B1" s="11"/>
      <c r="C1" s="14" t="s">
        <v>13</v>
      </c>
      <c r="D1" s="12"/>
      <c r="E1" s="12"/>
      <c r="F1" s="12"/>
      <c r="G1" s="12"/>
      <c r="H1" s="13"/>
    </row>
    <row r="3" spans="3:8" ht="14.25">
      <c r="C3" s="20">
        <v>2017</v>
      </c>
      <c r="D3" s="20">
        <v>2016</v>
      </c>
      <c r="E3" s="20">
        <v>2015</v>
      </c>
      <c r="F3" s="20">
        <v>2014</v>
      </c>
      <c r="G3" s="20">
        <v>2013</v>
      </c>
      <c r="H3" s="20">
        <v>2012</v>
      </c>
    </row>
    <row r="5" spans="2:8" ht="14.25">
      <c r="B5" s="1" t="s">
        <v>0</v>
      </c>
      <c r="C5" s="7">
        <v>5456</v>
      </c>
      <c r="D5" s="7">
        <v>5703</v>
      </c>
      <c r="E5" s="7">
        <v>6024</v>
      </c>
      <c r="F5" s="7">
        <v>6485</v>
      </c>
      <c r="G5" s="7">
        <v>6421</v>
      </c>
      <c r="H5" s="7">
        <v>6266</v>
      </c>
    </row>
    <row r="6" spans="2:17" ht="14.25">
      <c r="B6" s="1" t="s">
        <v>1</v>
      </c>
      <c r="C6" s="8">
        <v>2869</v>
      </c>
      <c r="D6" s="8">
        <v>2802</v>
      </c>
      <c r="E6" s="8">
        <v>2982</v>
      </c>
      <c r="F6" s="8">
        <v>2957</v>
      </c>
      <c r="G6" s="8">
        <v>2999</v>
      </c>
      <c r="H6" s="15">
        <v>3120</v>
      </c>
      <c r="L6" s="16"/>
      <c r="M6" s="16"/>
      <c r="N6" s="16"/>
      <c r="O6" s="16"/>
      <c r="P6" s="16"/>
      <c r="Q6" s="17"/>
    </row>
    <row r="7" spans="2:17" ht="15">
      <c r="B7" s="5" t="s">
        <v>2</v>
      </c>
      <c r="C7" s="9">
        <f aca="true" t="shared" si="0" ref="C7:H7">C5-C6</f>
        <v>2587</v>
      </c>
      <c r="D7" s="9">
        <f t="shared" si="0"/>
        <v>2901</v>
      </c>
      <c r="E7" s="9">
        <f t="shared" si="0"/>
        <v>3042</v>
      </c>
      <c r="F7" s="9">
        <f t="shared" si="0"/>
        <v>3528</v>
      </c>
      <c r="G7" s="9">
        <f t="shared" si="0"/>
        <v>3422</v>
      </c>
      <c r="H7" s="9">
        <f t="shared" si="0"/>
        <v>3146</v>
      </c>
      <c r="L7" s="16"/>
      <c r="M7" s="16"/>
      <c r="N7" s="16"/>
      <c r="O7" s="16"/>
      <c r="P7" s="16"/>
      <c r="Q7" s="17"/>
    </row>
    <row r="8" spans="3:17" ht="14.25">
      <c r="C8" s="7"/>
      <c r="D8" s="7"/>
      <c r="E8" s="7"/>
      <c r="F8" s="7"/>
      <c r="G8" s="7"/>
      <c r="L8" s="18"/>
      <c r="M8" s="18"/>
      <c r="N8" s="18"/>
      <c r="O8" s="18"/>
      <c r="P8" s="18"/>
      <c r="Q8" s="17"/>
    </row>
    <row r="9" spans="2:17" ht="14.25">
      <c r="B9" s="1" t="s">
        <v>3</v>
      </c>
      <c r="C9" s="16">
        <v>1903</v>
      </c>
      <c r="D9" s="16">
        <v>2082</v>
      </c>
      <c r="E9" s="16">
        <v>2231</v>
      </c>
      <c r="F9" s="16">
        <v>2262</v>
      </c>
      <c r="G9" s="16">
        <v>2201</v>
      </c>
      <c r="H9" s="27">
        <v>2081</v>
      </c>
      <c r="L9" s="16"/>
      <c r="M9" s="16"/>
      <c r="N9" s="16"/>
      <c r="O9" s="16"/>
      <c r="P9" s="16"/>
      <c r="Q9" s="17"/>
    </row>
    <row r="10" spans="2:17" ht="14.25">
      <c r="B10" s="1" t="s">
        <v>57</v>
      </c>
      <c r="C10" s="8">
        <f aca="true" t="shared" si="1" ref="C10:H10">C36*0.12</f>
        <v>92.88</v>
      </c>
      <c r="D10" s="8">
        <f t="shared" si="1"/>
        <v>88.92</v>
      </c>
      <c r="E10" s="8">
        <f t="shared" si="1"/>
        <v>88.56</v>
      </c>
      <c r="F10" s="8">
        <f t="shared" si="1"/>
        <v>79.08</v>
      </c>
      <c r="G10" s="8">
        <f t="shared" si="1"/>
        <v>71.16</v>
      </c>
      <c r="H10" s="15">
        <f t="shared" si="1"/>
        <v>62.879999999999995</v>
      </c>
      <c r="L10" s="16"/>
      <c r="M10" s="16"/>
      <c r="N10" s="16"/>
      <c r="O10" s="16"/>
      <c r="P10" s="16"/>
      <c r="Q10" s="17"/>
    </row>
    <row r="11" spans="2:17" ht="15">
      <c r="B11" s="5" t="s">
        <v>4</v>
      </c>
      <c r="C11" s="9">
        <f aca="true" t="shared" si="2" ref="C11:H11">C7-C9-C10</f>
        <v>591.12</v>
      </c>
      <c r="D11" s="9">
        <f t="shared" si="2"/>
        <v>730.08</v>
      </c>
      <c r="E11" s="9">
        <f t="shared" si="2"/>
        <v>722.44</v>
      </c>
      <c r="F11" s="9">
        <f t="shared" si="2"/>
        <v>1186.92</v>
      </c>
      <c r="G11" s="9">
        <f t="shared" si="2"/>
        <v>1149.84</v>
      </c>
      <c r="H11" s="9">
        <f t="shared" si="2"/>
        <v>1002.12</v>
      </c>
      <c r="L11" s="16"/>
      <c r="M11" s="16"/>
      <c r="N11" s="16"/>
      <c r="O11" s="16"/>
      <c r="P11" s="16"/>
      <c r="Q11" s="17"/>
    </row>
    <row r="12" spans="3:17" ht="14.25">
      <c r="C12" s="7"/>
      <c r="D12" s="7"/>
      <c r="E12" s="7"/>
      <c r="F12" s="7"/>
      <c r="G12" s="7"/>
      <c r="L12" s="18"/>
      <c r="M12" s="18"/>
      <c r="N12" s="18"/>
      <c r="O12" s="18"/>
      <c r="P12" s="18"/>
      <c r="Q12" s="17"/>
    </row>
    <row r="13" spans="2:17" ht="14.25">
      <c r="B13" s="1" t="s">
        <v>5</v>
      </c>
      <c r="C13" s="7">
        <v>14</v>
      </c>
      <c r="D13" s="7">
        <v>3</v>
      </c>
      <c r="E13" s="7">
        <v>41</v>
      </c>
      <c r="F13" s="7">
        <v>-24</v>
      </c>
      <c r="G13" s="7">
        <v>33</v>
      </c>
      <c r="H13" s="7">
        <v>-4</v>
      </c>
      <c r="L13" s="16"/>
      <c r="M13" s="16"/>
      <c r="N13" s="16"/>
      <c r="O13" s="16"/>
      <c r="P13" s="16"/>
      <c r="Q13" s="17"/>
    </row>
    <row r="14" spans="2:17" ht="14.25">
      <c r="B14" s="1" t="s">
        <v>6</v>
      </c>
      <c r="C14" s="7">
        <v>95</v>
      </c>
      <c r="D14" s="7">
        <v>85</v>
      </c>
      <c r="E14" s="7">
        <v>79</v>
      </c>
      <c r="F14" s="7">
        <v>79</v>
      </c>
      <c r="G14" s="7">
        <v>89</v>
      </c>
      <c r="H14" s="7">
        <v>75</v>
      </c>
      <c r="L14" s="16"/>
      <c r="M14" s="16"/>
      <c r="N14" s="16"/>
      <c r="O14" s="16"/>
      <c r="P14" s="16"/>
      <c r="Q14" s="17"/>
    </row>
    <row r="15" spans="2:17" ht="14.25">
      <c r="B15" s="1" t="s">
        <v>7</v>
      </c>
      <c r="C15" s="8">
        <v>193</v>
      </c>
      <c r="D15" s="8">
        <v>272</v>
      </c>
      <c r="E15" s="8">
        <v>186</v>
      </c>
      <c r="F15" s="8">
        <v>64</v>
      </c>
      <c r="G15" s="8">
        <v>219</v>
      </c>
      <c r="H15" s="8">
        <v>16</v>
      </c>
      <c r="L15" s="16"/>
      <c r="M15" s="16"/>
      <c r="N15" s="16"/>
      <c r="O15" s="16"/>
      <c r="P15" s="16"/>
      <c r="Q15" s="17"/>
    </row>
    <row r="16" spans="2:17" ht="15">
      <c r="B16" s="5" t="s">
        <v>8</v>
      </c>
      <c r="C16" s="9">
        <f aca="true" t="shared" si="3" ref="C16:H16">C11+C13-C14-C15</f>
        <v>317.12</v>
      </c>
      <c r="D16" s="9">
        <f t="shared" si="3"/>
        <v>376.08000000000004</v>
      </c>
      <c r="E16" s="9">
        <f t="shared" si="3"/>
        <v>498.44000000000005</v>
      </c>
      <c r="F16" s="9">
        <f t="shared" si="3"/>
        <v>1019.9200000000001</v>
      </c>
      <c r="G16" s="9">
        <f t="shared" si="3"/>
        <v>874.8399999999999</v>
      </c>
      <c r="H16" s="9">
        <f t="shared" si="3"/>
        <v>907.12</v>
      </c>
      <c r="L16" s="16"/>
      <c r="M16" s="16"/>
      <c r="N16" s="16"/>
      <c r="O16" s="16"/>
      <c r="P16" s="16"/>
      <c r="Q16" s="17"/>
    </row>
    <row r="17" spans="3:17" ht="14.25">
      <c r="C17" s="7"/>
      <c r="D17" s="7"/>
      <c r="E17" s="7"/>
      <c r="F17" s="7"/>
      <c r="G17" s="7"/>
      <c r="L17" s="18"/>
      <c r="M17" s="18"/>
      <c r="N17" s="18"/>
      <c r="O17" s="18"/>
      <c r="P17" s="18"/>
      <c r="Q17" s="17"/>
    </row>
    <row r="18" spans="2:17" ht="14.25">
      <c r="B18" s="1" t="s">
        <v>9</v>
      </c>
      <c r="C18" s="7">
        <v>92</v>
      </c>
      <c r="D18" s="7">
        <v>95</v>
      </c>
      <c r="E18" s="7">
        <v>88</v>
      </c>
      <c r="F18" s="7">
        <v>195</v>
      </c>
      <c r="G18" s="7">
        <v>169</v>
      </c>
      <c r="H18" s="7">
        <v>202</v>
      </c>
      <c r="L18" s="16"/>
      <c r="M18" s="16"/>
      <c r="N18" s="16"/>
      <c r="O18" s="16"/>
      <c r="P18" s="16"/>
      <c r="Q18" s="17"/>
    </row>
    <row r="19" spans="2:17" ht="14.25">
      <c r="B19" s="1" t="s">
        <v>10</v>
      </c>
      <c r="C19" s="8">
        <v>-1</v>
      </c>
      <c r="D19" s="8">
        <v>-3</v>
      </c>
      <c r="E19" s="8">
        <v>-4</v>
      </c>
      <c r="F19" s="8">
        <v>-8</v>
      </c>
      <c r="G19" s="8">
        <v>-8</v>
      </c>
      <c r="H19" s="8">
        <v>-9</v>
      </c>
      <c r="L19" s="16"/>
      <c r="M19" s="16"/>
      <c r="N19" s="16"/>
      <c r="O19" s="16"/>
      <c r="P19" s="16"/>
      <c r="Q19" s="17"/>
    </row>
    <row r="20" spans="2:17" ht="15">
      <c r="B20" s="5" t="s">
        <v>11</v>
      </c>
      <c r="C20" s="9">
        <f aca="true" t="shared" si="4" ref="C20:H20">C16-C18+C19</f>
        <v>224.12</v>
      </c>
      <c r="D20" s="9">
        <f t="shared" si="4"/>
        <v>278.08000000000004</v>
      </c>
      <c r="E20" s="9">
        <f t="shared" si="4"/>
        <v>406.44000000000005</v>
      </c>
      <c r="F20" s="9">
        <f t="shared" si="4"/>
        <v>816.9200000000001</v>
      </c>
      <c r="G20" s="9">
        <f t="shared" si="4"/>
        <v>697.8399999999999</v>
      </c>
      <c r="H20" s="9">
        <f t="shared" si="4"/>
        <v>696.12</v>
      </c>
      <c r="L20" s="16"/>
      <c r="M20" s="16"/>
      <c r="N20" s="16"/>
      <c r="O20" s="16"/>
      <c r="P20" s="16"/>
      <c r="Q20" s="17"/>
    </row>
    <row r="21" spans="12:17" ht="14.25">
      <c r="L21" s="18"/>
      <c r="M21" s="18"/>
      <c r="N21" s="18"/>
      <c r="O21" s="18"/>
      <c r="P21" s="18"/>
      <c r="Q21" s="17"/>
    </row>
    <row r="22" spans="2:17" ht="15.75" thickBot="1">
      <c r="B22" s="5" t="s">
        <v>12</v>
      </c>
      <c r="C22" s="10">
        <f aca="true" t="shared" si="5" ref="C22:H22">C20</f>
        <v>224.12</v>
      </c>
      <c r="D22" s="10">
        <f t="shared" si="5"/>
        <v>278.08000000000004</v>
      </c>
      <c r="E22" s="10">
        <f t="shared" si="5"/>
        <v>406.44000000000005</v>
      </c>
      <c r="F22" s="10">
        <f t="shared" si="5"/>
        <v>816.9200000000001</v>
      </c>
      <c r="G22" s="10">
        <f t="shared" si="5"/>
        <v>697.8399999999999</v>
      </c>
      <c r="H22" s="10">
        <f t="shared" si="5"/>
        <v>696.12</v>
      </c>
      <c r="L22" s="17"/>
      <c r="M22" s="17"/>
      <c r="N22" s="17"/>
      <c r="O22" s="17"/>
      <c r="P22" s="17"/>
      <c r="Q22" s="17"/>
    </row>
    <row r="23" spans="2:17" ht="15.75" thickTop="1">
      <c r="B23" s="5"/>
      <c r="C23" s="18"/>
      <c r="D23" s="18"/>
      <c r="E23" s="18"/>
      <c r="F23" s="18"/>
      <c r="G23" s="18"/>
      <c r="H23" s="18"/>
      <c r="L23" s="17"/>
      <c r="M23" s="17"/>
      <c r="N23" s="17"/>
      <c r="O23" s="17"/>
      <c r="P23" s="17"/>
      <c r="Q23" s="17"/>
    </row>
    <row r="24" spans="2:17" ht="15">
      <c r="B24" s="5"/>
      <c r="C24" s="18"/>
      <c r="D24" s="18"/>
      <c r="E24" s="18"/>
      <c r="F24" s="18"/>
      <c r="G24" s="18"/>
      <c r="H24" s="18"/>
      <c r="L24" s="17"/>
      <c r="M24" s="17"/>
      <c r="N24" s="17"/>
      <c r="O24" s="17"/>
      <c r="P24" s="17"/>
      <c r="Q24" s="17"/>
    </row>
    <row r="25" spans="12:17" ht="15" thickBot="1">
      <c r="L25" s="18"/>
      <c r="M25" s="18"/>
      <c r="N25" s="18"/>
      <c r="O25" s="18"/>
      <c r="P25" s="18"/>
      <c r="Q25" s="17"/>
    </row>
    <row r="26" spans="2:17" ht="15" thickBot="1">
      <c r="B26" s="11"/>
      <c r="C26" s="14" t="s">
        <v>14</v>
      </c>
      <c r="D26" s="12"/>
      <c r="E26" s="12"/>
      <c r="F26" s="12"/>
      <c r="G26" s="12"/>
      <c r="H26" s="13"/>
      <c r="L26" s="17"/>
      <c r="M26" s="17"/>
      <c r="N26" s="17"/>
      <c r="O26" s="17"/>
      <c r="P26" s="17"/>
      <c r="Q26" s="17"/>
    </row>
    <row r="27" spans="12:17" ht="14.25">
      <c r="L27" s="17"/>
      <c r="M27" s="17"/>
      <c r="N27" s="17"/>
      <c r="O27" s="17"/>
      <c r="P27" s="17"/>
      <c r="Q27" s="17"/>
    </row>
    <row r="28" spans="3:8" ht="14.25">
      <c r="C28" s="20">
        <v>2017</v>
      </c>
      <c r="D28" s="20">
        <v>2016</v>
      </c>
      <c r="E28" s="20">
        <v>2015</v>
      </c>
      <c r="F28" s="20">
        <v>2014</v>
      </c>
      <c r="G28" s="20">
        <v>2013</v>
      </c>
      <c r="H28" s="20">
        <v>2012</v>
      </c>
    </row>
    <row r="30" spans="2:8" ht="14.25">
      <c r="B30" s="1" t="s">
        <v>15</v>
      </c>
      <c r="C30" s="3">
        <v>870</v>
      </c>
      <c r="D30" s="3">
        <v>893</v>
      </c>
      <c r="E30" s="3">
        <v>972</v>
      </c>
      <c r="F30" s="3">
        <v>1039</v>
      </c>
      <c r="G30" s="3">
        <v>1336</v>
      </c>
      <c r="H30" s="3">
        <v>1369</v>
      </c>
    </row>
    <row r="31" spans="2:8" ht="14.25">
      <c r="B31" s="1" t="s">
        <v>16</v>
      </c>
      <c r="C31" s="3">
        <v>1115</v>
      </c>
      <c r="D31" s="3">
        <v>1145</v>
      </c>
      <c r="E31" s="3">
        <v>1093</v>
      </c>
      <c r="F31" s="3">
        <v>1260</v>
      </c>
      <c r="G31" s="3">
        <v>1227</v>
      </c>
      <c r="H31" s="3">
        <v>1247</v>
      </c>
    </row>
    <row r="32" spans="2:8" ht="14.25">
      <c r="B32" s="1" t="s">
        <v>17</v>
      </c>
      <c r="C32" s="3">
        <v>614</v>
      </c>
      <c r="D32" s="3">
        <v>588</v>
      </c>
      <c r="E32" s="3">
        <v>562</v>
      </c>
      <c r="F32" s="3">
        <v>569</v>
      </c>
      <c r="G32" s="3">
        <v>465</v>
      </c>
      <c r="H32" s="3">
        <v>487</v>
      </c>
    </row>
    <row r="33" spans="2:8" ht="14.25">
      <c r="B33" s="1" t="s">
        <v>18</v>
      </c>
      <c r="C33" s="4">
        <v>341</v>
      </c>
      <c r="D33" s="4">
        <v>571</v>
      </c>
      <c r="E33" s="4">
        <v>559</v>
      </c>
      <c r="F33" s="4">
        <v>510</v>
      </c>
      <c r="G33" s="4">
        <v>529</v>
      </c>
      <c r="H33" s="4">
        <v>341</v>
      </c>
    </row>
    <row r="34" spans="2:8" ht="15">
      <c r="B34" s="5" t="s">
        <v>19</v>
      </c>
      <c r="C34" s="6">
        <f aca="true" t="shared" si="6" ref="C34:H34">SUM(C30:C33)</f>
        <v>2940</v>
      </c>
      <c r="D34" s="6">
        <f t="shared" si="6"/>
        <v>3197</v>
      </c>
      <c r="E34" s="6">
        <f t="shared" si="6"/>
        <v>3186</v>
      </c>
      <c r="F34" s="6">
        <f t="shared" si="6"/>
        <v>3378</v>
      </c>
      <c r="G34" s="6">
        <f t="shared" si="6"/>
        <v>3557</v>
      </c>
      <c r="H34" s="6">
        <f t="shared" si="6"/>
        <v>3444</v>
      </c>
    </row>
    <row r="35" spans="3:7" ht="14.25">
      <c r="C35" s="3"/>
      <c r="D35" s="3"/>
      <c r="E35" s="3"/>
      <c r="F35" s="3"/>
      <c r="G35" s="3"/>
    </row>
    <row r="36" spans="2:8" ht="14.25">
      <c r="B36" s="1" t="s">
        <v>20</v>
      </c>
      <c r="C36" s="3">
        <v>774</v>
      </c>
      <c r="D36" s="3">
        <v>741</v>
      </c>
      <c r="E36" s="3">
        <v>738</v>
      </c>
      <c r="F36" s="3">
        <v>659</v>
      </c>
      <c r="G36" s="3">
        <v>593</v>
      </c>
      <c r="H36" s="19">
        <v>524</v>
      </c>
    </row>
    <row r="37" spans="2:8" ht="14.25">
      <c r="B37" s="1" t="s">
        <v>21</v>
      </c>
      <c r="C37" s="3">
        <v>2048</v>
      </c>
      <c r="D37" s="3">
        <v>2085</v>
      </c>
      <c r="E37" s="3">
        <v>2133</v>
      </c>
      <c r="F37" s="3">
        <v>1764</v>
      </c>
      <c r="G37" s="3">
        <v>1787</v>
      </c>
      <c r="H37" s="19">
        <v>1029</v>
      </c>
    </row>
    <row r="38" spans="2:8" ht="14.25">
      <c r="B38" s="1" t="s">
        <v>22</v>
      </c>
      <c r="C38" s="3">
        <v>508</v>
      </c>
      <c r="D38" s="3">
        <v>317</v>
      </c>
      <c r="E38" s="3">
        <v>385</v>
      </c>
      <c r="F38" s="3">
        <v>374</v>
      </c>
      <c r="G38" s="3">
        <v>375</v>
      </c>
      <c r="H38" s="3">
        <v>474</v>
      </c>
    </row>
    <row r="39" spans="2:8" ht="14.25">
      <c r="B39" s="1" t="s">
        <v>23</v>
      </c>
      <c r="C39" s="4">
        <v>223</v>
      </c>
      <c r="D39" s="4">
        <v>212</v>
      </c>
      <c r="E39" s="4">
        <v>280</v>
      </c>
      <c r="F39" s="4">
        <v>265</v>
      </c>
      <c r="G39" s="4">
        <v>215</v>
      </c>
      <c r="H39" s="4">
        <v>201</v>
      </c>
    </row>
    <row r="40" spans="2:8" ht="15.75" thickBot="1">
      <c r="B40" s="5" t="s">
        <v>24</v>
      </c>
      <c r="C40" s="22">
        <v>6494</v>
      </c>
      <c r="D40" s="22">
        <v>6553</v>
      </c>
      <c r="E40" s="22">
        <f>SUM(E34:E39)</f>
        <v>6722</v>
      </c>
      <c r="F40" s="22">
        <v>6439</v>
      </c>
      <c r="G40" s="22">
        <v>6526</v>
      </c>
      <c r="H40" s="22">
        <f>SUM(H34:H39)</f>
        <v>5672</v>
      </c>
    </row>
    <row r="41" spans="3:8" ht="15" thickTop="1">
      <c r="C41" s="3"/>
      <c r="D41" s="3"/>
      <c r="E41" s="3"/>
      <c r="F41" s="3"/>
      <c r="G41" s="3"/>
      <c r="H41" s="3"/>
    </row>
    <row r="42" spans="2:8" ht="14.25">
      <c r="B42" s="1" t="s">
        <v>25</v>
      </c>
      <c r="C42" s="3">
        <v>192</v>
      </c>
      <c r="D42" s="3">
        <v>317</v>
      </c>
      <c r="E42" s="3">
        <v>0</v>
      </c>
      <c r="F42" s="3">
        <v>4</v>
      </c>
      <c r="G42" s="3">
        <v>410</v>
      </c>
      <c r="H42" s="3">
        <v>58</v>
      </c>
    </row>
    <row r="43" spans="2:8" ht="14.25">
      <c r="B43" s="1" t="s">
        <v>26</v>
      </c>
      <c r="C43" s="3">
        <v>665</v>
      </c>
      <c r="D43" s="3">
        <v>652</v>
      </c>
      <c r="E43" s="3">
        <v>430</v>
      </c>
      <c r="F43" s="3">
        <v>375</v>
      </c>
      <c r="G43" s="3">
        <v>385</v>
      </c>
      <c r="H43" s="3">
        <v>335</v>
      </c>
    </row>
    <row r="44" spans="2:8" ht="14.25">
      <c r="B44" s="1" t="s">
        <v>27</v>
      </c>
      <c r="C44" s="3">
        <v>20</v>
      </c>
      <c r="D44" s="3">
        <v>19</v>
      </c>
      <c r="E44" s="3">
        <v>19</v>
      </c>
      <c r="F44" s="3">
        <v>28</v>
      </c>
      <c r="G44" s="3">
        <v>33</v>
      </c>
      <c r="H44" s="3">
        <v>27</v>
      </c>
    </row>
    <row r="45" spans="2:8" ht="14.25">
      <c r="B45" s="1" t="s">
        <v>28</v>
      </c>
      <c r="C45" s="4">
        <v>629</v>
      </c>
      <c r="D45" s="4">
        <v>658</v>
      </c>
      <c r="E45" s="4">
        <v>640</v>
      </c>
      <c r="F45" s="4">
        <v>640</v>
      </c>
      <c r="G45" s="4">
        <v>888</v>
      </c>
      <c r="H45" s="4">
        <v>619</v>
      </c>
    </row>
    <row r="46" spans="2:8" ht="15">
      <c r="B46" s="5" t="s">
        <v>29</v>
      </c>
      <c r="C46" s="6">
        <f aca="true" t="shared" si="7" ref="C46:H46">SUM(C42:C45)</f>
        <v>1506</v>
      </c>
      <c r="D46" s="6">
        <f t="shared" si="7"/>
        <v>1646</v>
      </c>
      <c r="E46" s="6">
        <f t="shared" si="7"/>
        <v>1089</v>
      </c>
      <c r="F46" s="6">
        <f t="shared" si="7"/>
        <v>1047</v>
      </c>
      <c r="G46" s="6">
        <f t="shared" si="7"/>
        <v>1716</v>
      </c>
      <c r="H46" s="6">
        <f t="shared" si="7"/>
        <v>1039</v>
      </c>
    </row>
    <row r="47" spans="3:8" ht="14.25">
      <c r="C47" s="3"/>
      <c r="D47" s="3"/>
      <c r="E47" s="3"/>
      <c r="F47" s="3"/>
      <c r="G47" s="3"/>
      <c r="H47" s="3"/>
    </row>
    <row r="48" spans="2:8" ht="14.25">
      <c r="B48" s="1" t="s">
        <v>30</v>
      </c>
      <c r="C48" s="3">
        <v>2134</v>
      </c>
      <c r="D48" s="3">
        <v>1800</v>
      </c>
      <c r="E48" s="3">
        <v>2100</v>
      </c>
      <c r="F48" s="3">
        <v>1600</v>
      </c>
      <c r="G48" s="3">
        <v>1100</v>
      </c>
      <c r="H48" s="3">
        <v>1500</v>
      </c>
    </row>
    <row r="49" spans="2:8" ht="14.25">
      <c r="B49" s="1" t="s">
        <v>31</v>
      </c>
      <c r="C49" s="3">
        <v>305</v>
      </c>
      <c r="D49" s="3">
        <v>319</v>
      </c>
      <c r="E49" s="3">
        <v>401</v>
      </c>
      <c r="F49" s="3">
        <v>379</v>
      </c>
      <c r="G49" s="3">
        <v>498</v>
      </c>
      <c r="H49" s="3">
        <v>382</v>
      </c>
    </row>
    <row r="50" spans="2:8" ht="14.25">
      <c r="B50" s="1" t="s">
        <v>32</v>
      </c>
      <c r="C50" s="3">
        <v>0</v>
      </c>
      <c r="D50" s="3">
        <v>63</v>
      </c>
      <c r="E50" s="3">
        <v>125</v>
      </c>
      <c r="F50" s="3">
        <v>115</v>
      </c>
      <c r="G50" s="3">
        <v>122</v>
      </c>
      <c r="H50" s="3">
        <v>41</v>
      </c>
    </row>
    <row r="51" spans="2:8" ht="14.25">
      <c r="B51" s="1" t="s">
        <v>33</v>
      </c>
      <c r="C51" s="4">
        <v>141</v>
      </c>
      <c r="D51" s="4">
        <v>92</v>
      </c>
      <c r="E51" s="4">
        <v>58</v>
      </c>
      <c r="F51" s="4">
        <v>46</v>
      </c>
      <c r="G51" s="3">
        <v>23</v>
      </c>
      <c r="H51" s="4">
        <v>99</v>
      </c>
    </row>
    <row r="52" spans="2:8" ht="15">
      <c r="B52" s="5" t="s">
        <v>34</v>
      </c>
      <c r="C52" s="6">
        <f aca="true" t="shared" si="8" ref="C52:H52">SUM(C46:C51)</f>
        <v>4086</v>
      </c>
      <c r="D52" s="6">
        <f t="shared" si="8"/>
        <v>3920</v>
      </c>
      <c r="E52" s="6">
        <f t="shared" si="8"/>
        <v>3773</v>
      </c>
      <c r="F52" s="6">
        <f t="shared" si="8"/>
        <v>3187</v>
      </c>
      <c r="G52" s="6">
        <f t="shared" si="8"/>
        <v>3459</v>
      </c>
      <c r="H52" s="6">
        <f t="shared" si="8"/>
        <v>3061</v>
      </c>
    </row>
    <row r="53" spans="3:8" ht="14.25">
      <c r="C53" s="3"/>
      <c r="D53" s="3"/>
      <c r="E53" s="3"/>
      <c r="F53" s="3"/>
      <c r="G53" s="3"/>
      <c r="H53" s="3"/>
    </row>
    <row r="54" spans="2:8" ht="14.25">
      <c r="B54" s="1" t="s">
        <v>35</v>
      </c>
      <c r="C54" s="4">
        <v>2408</v>
      </c>
      <c r="D54" s="4">
        <v>2633</v>
      </c>
      <c r="E54" s="4">
        <v>2949</v>
      </c>
      <c r="F54" s="4">
        <v>3252</v>
      </c>
      <c r="G54" s="4">
        <v>3067</v>
      </c>
      <c r="H54" s="4">
        <v>2611</v>
      </c>
    </row>
    <row r="55" spans="2:8" ht="15">
      <c r="B55" s="5" t="s">
        <v>36</v>
      </c>
      <c r="C55" s="6">
        <f aca="true" t="shared" si="9" ref="C55:H55">C54</f>
        <v>2408</v>
      </c>
      <c r="D55" s="6">
        <f t="shared" si="9"/>
        <v>2633</v>
      </c>
      <c r="E55" s="6">
        <f t="shared" si="9"/>
        <v>2949</v>
      </c>
      <c r="F55" s="6">
        <f t="shared" si="9"/>
        <v>3252</v>
      </c>
      <c r="G55" s="6">
        <f t="shared" si="9"/>
        <v>3067</v>
      </c>
      <c r="H55" s="6">
        <f t="shared" si="9"/>
        <v>2611</v>
      </c>
    </row>
    <row r="56" spans="3:8" ht="14.25">
      <c r="C56" s="3"/>
      <c r="D56" s="3"/>
      <c r="E56" s="3"/>
      <c r="F56" s="3"/>
      <c r="G56" s="3"/>
      <c r="H56" s="3"/>
    </row>
    <row r="57" spans="2:8" ht="15.75" thickBot="1">
      <c r="B57" s="5" t="s">
        <v>37</v>
      </c>
      <c r="C57" s="21">
        <f aca="true" t="shared" si="10" ref="C57:H57">C55+C52</f>
        <v>6494</v>
      </c>
      <c r="D57" s="21">
        <f t="shared" si="10"/>
        <v>6553</v>
      </c>
      <c r="E57" s="21">
        <f t="shared" si="10"/>
        <v>6722</v>
      </c>
      <c r="F57" s="21">
        <f t="shared" si="10"/>
        <v>6439</v>
      </c>
      <c r="G57" s="21">
        <f t="shared" si="10"/>
        <v>6526</v>
      </c>
      <c r="H57" s="21">
        <f t="shared" si="10"/>
        <v>5672</v>
      </c>
    </row>
    <row r="58" spans="3:8" ht="15" thickTop="1">
      <c r="C58" s="3"/>
      <c r="D58" s="3"/>
      <c r="E58" s="3"/>
      <c r="F58" s="3"/>
      <c r="G58" s="3"/>
      <c r="H58" s="3"/>
    </row>
    <row r="59" spans="3:8" ht="14.25">
      <c r="C59" s="3"/>
      <c r="D59" s="3"/>
      <c r="E59" s="3"/>
      <c r="F59" s="3"/>
      <c r="G59" s="3"/>
      <c r="H59" s="3"/>
    </row>
    <row r="60" spans="3:8" ht="15" thickBot="1">
      <c r="C60" s="3"/>
      <c r="D60" s="3"/>
      <c r="E60" s="3"/>
      <c r="F60" s="3"/>
      <c r="G60" s="3"/>
      <c r="H60" s="3"/>
    </row>
    <row r="61" spans="2:8" ht="15" thickBot="1">
      <c r="B61" s="11"/>
      <c r="C61" s="14" t="s">
        <v>38</v>
      </c>
      <c r="D61" s="12"/>
      <c r="E61" s="12"/>
      <c r="F61" s="12"/>
      <c r="G61" s="12"/>
      <c r="H61" s="13"/>
    </row>
    <row r="63" spans="3:8" ht="14.25">
      <c r="C63" s="20">
        <v>2017</v>
      </c>
      <c r="D63" s="20">
        <v>2016</v>
      </c>
      <c r="E63" s="20">
        <v>2015</v>
      </c>
      <c r="F63" s="20">
        <v>2014</v>
      </c>
      <c r="G63" s="20">
        <v>2013</v>
      </c>
      <c r="H63" s="20">
        <v>2012</v>
      </c>
    </row>
    <row r="65" spans="2:8" ht="15">
      <c r="B65" s="23" t="s">
        <v>39</v>
      </c>
      <c r="C65" s="4"/>
      <c r="D65" s="4"/>
      <c r="E65" s="4"/>
      <c r="F65" s="4"/>
      <c r="G65" s="4"/>
      <c r="H65" s="4"/>
    </row>
    <row r="66" spans="2:8" ht="15">
      <c r="B66" s="25"/>
      <c r="C66" s="3"/>
      <c r="D66" s="3"/>
      <c r="E66" s="3"/>
      <c r="F66" s="3"/>
      <c r="G66" s="3"/>
      <c r="H66" s="3"/>
    </row>
    <row r="67" spans="2:8" ht="14.25">
      <c r="B67" s="1" t="s">
        <v>12</v>
      </c>
      <c r="C67" s="7">
        <v>318</v>
      </c>
      <c r="D67" s="7">
        <v>369</v>
      </c>
      <c r="E67" s="7">
        <v>499</v>
      </c>
      <c r="F67" s="7">
        <v>904</v>
      </c>
      <c r="G67" s="7">
        <v>776</v>
      </c>
      <c r="H67" s="7">
        <v>768</v>
      </c>
    </row>
    <row r="68" spans="3:8" ht="14.25">
      <c r="C68" s="7"/>
      <c r="D68" s="7"/>
      <c r="E68" s="7"/>
      <c r="F68" s="7"/>
      <c r="G68" s="7"/>
      <c r="H68" s="7"/>
    </row>
    <row r="69" spans="2:8" ht="14.25">
      <c r="B69" s="1" t="s">
        <v>40</v>
      </c>
      <c r="C69" s="7">
        <v>262</v>
      </c>
      <c r="D69" s="7">
        <v>265</v>
      </c>
      <c r="E69" s="7">
        <v>249</v>
      </c>
      <c r="F69" s="7">
        <v>196</v>
      </c>
      <c r="G69" s="7">
        <v>174</v>
      </c>
      <c r="H69" s="7">
        <v>161</v>
      </c>
    </row>
    <row r="70" spans="2:8" ht="14.25">
      <c r="B70" s="1" t="s">
        <v>41</v>
      </c>
      <c r="C70" s="7">
        <v>1</v>
      </c>
      <c r="D70" s="7">
        <v>4</v>
      </c>
      <c r="E70" s="7">
        <v>8</v>
      </c>
      <c r="F70" s="7">
        <v>19</v>
      </c>
      <c r="G70" s="7">
        <v>-36</v>
      </c>
      <c r="H70" s="7">
        <v>49</v>
      </c>
    </row>
    <row r="71" spans="2:8" ht="14.25">
      <c r="B71" s="1" t="s">
        <v>42</v>
      </c>
      <c r="C71" s="8">
        <v>54</v>
      </c>
      <c r="D71" s="8">
        <v>57</v>
      </c>
      <c r="E71" s="8">
        <v>31</v>
      </c>
      <c r="F71" s="8">
        <v>25</v>
      </c>
      <c r="G71" s="8">
        <v>27</v>
      </c>
      <c r="H71" s="8">
        <v>29</v>
      </c>
    </row>
    <row r="72" spans="2:8" ht="15">
      <c r="B72" s="5" t="s">
        <v>43</v>
      </c>
      <c r="C72" s="9">
        <v>635</v>
      </c>
      <c r="D72" s="9">
        <v>696</v>
      </c>
      <c r="E72" s="9">
        <v>786</v>
      </c>
      <c r="F72" s="9">
        <v>1145</v>
      </c>
      <c r="G72" s="9">
        <v>942</v>
      </c>
      <c r="H72" s="9">
        <v>1008</v>
      </c>
    </row>
    <row r="73" spans="3:8" ht="14.25">
      <c r="C73" s="7"/>
      <c r="D73" s="7"/>
      <c r="E73" s="7"/>
      <c r="F73" s="7"/>
      <c r="G73" s="7"/>
      <c r="H73" s="7"/>
    </row>
    <row r="74" spans="2:8" ht="14.25">
      <c r="B74" s="1" t="s">
        <v>44</v>
      </c>
      <c r="C74" s="8">
        <v>-41</v>
      </c>
      <c r="D74" s="8">
        <v>39</v>
      </c>
      <c r="E74" s="8">
        <v>102</v>
      </c>
      <c r="F74" s="8">
        <v>-447</v>
      </c>
      <c r="G74" s="8">
        <v>334</v>
      </c>
      <c r="H74" s="8">
        <v>-344</v>
      </c>
    </row>
    <row r="75" spans="2:8" ht="15">
      <c r="B75" s="5" t="s">
        <v>45</v>
      </c>
      <c r="C75" s="26">
        <f aca="true" t="shared" si="11" ref="C75:H75">C74+C72</f>
        <v>594</v>
      </c>
      <c r="D75" s="26">
        <f t="shared" si="11"/>
        <v>735</v>
      </c>
      <c r="E75" s="26">
        <f t="shared" si="11"/>
        <v>888</v>
      </c>
      <c r="F75" s="26">
        <f t="shared" si="11"/>
        <v>698</v>
      </c>
      <c r="G75" s="26">
        <f t="shared" si="11"/>
        <v>1276</v>
      </c>
      <c r="H75" s="26">
        <f t="shared" si="11"/>
        <v>664</v>
      </c>
    </row>
    <row r="76" spans="3:8" ht="14.25">
      <c r="C76" s="7"/>
      <c r="D76" s="7"/>
      <c r="E76" s="7"/>
      <c r="F76" s="7"/>
      <c r="G76" s="7"/>
      <c r="H76" s="7"/>
    </row>
    <row r="77" spans="2:8" ht="15">
      <c r="B77" s="23" t="s">
        <v>46</v>
      </c>
      <c r="C77" s="8"/>
      <c r="D77" s="8"/>
      <c r="E77" s="8"/>
      <c r="F77" s="8"/>
      <c r="G77" s="8"/>
      <c r="H77" s="8"/>
    </row>
    <row r="78" spans="3:8" ht="14.25">
      <c r="C78" s="7"/>
      <c r="D78" s="7"/>
      <c r="E78" s="7"/>
      <c r="F78" s="7"/>
      <c r="G78" s="7"/>
      <c r="H78" s="7"/>
    </row>
    <row r="79" spans="2:8" ht="14.25">
      <c r="B79" s="1" t="s">
        <v>47</v>
      </c>
      <c r="C79" s="7">
        <v>-262</v>
      </c>
      <c r="D79" s="7">
        <v>-254</v>
      </c>
      <c r="E79" s="7">
        <v>-261</v>
      </c>
      <c r="F79" s="7">
        <v>-252</v>
      </c>
      <c r="G79" s="7">
        <v>-219</v>
      </c>
      <c r="H79" s="7">
        <v>-193</v>
      </c>
    </row>
    <row r="80" spans="2:8" ht="14.25">
      <c r="B80" s="1" t="s">
        <v>48</v>
      </c>
      <c r="C80" s="7">
        <v>-33</v>
      </c>
      <c r="D80" s="7">
        <v>0</v>
      </c>
      <c r="E80" s="7">
        <v>-423</v>
      </c>
      <c r="F80" s="7">
        <v>0</v>
      </c>
      <c r="G80" s="7">
        <v>-685</v>
      </c>
      <c r="H80" s="7">
        <v>0</v>
      </c>
    </row>
    <row r="81" spans="2:8" ht="14.25">
      <c r="B81" s="1" t="s">
        <v>49</v>
      </c>
      <c r="C81" s="7">
        <v>0</v>
      </c>
      <c r="D81" s="7">
        <v>0</v>
      </c>
      <c r="E81" s="7">
        <v>0</v>
      </c>
      <c r="F81" s="7">
        <v>0</v>
      </c>
      <c r="G81" s="7">
        <v>1</v>
      </c>
      <c r="H81" s="7">
        <v>1</v>
      </c>
    </row>
    <row r="82" spans="2:8" ht="14.25">
      <c r="B82" s="1" t="s">
        <v>42</v>
      </c>
      <c r="C82" s="8">
        <v>-17</v>
      </c>
      <c r="D82" s="8">
        <v>-28</v>
      </c>
      <c r="E82" s="8">
        <v>-25</v>
      </c>
      <c r="F82" s="8">
        <v>10</v>
      </c>
      <c r="G82" s="8">
        <v>3</v>
      </c>
      <c r="H82" s="8">
        <v>16</v>
      </c>
    </row>
    <row r="83" spans="2:8" ht="15">
      <c r="B83" s="5" t="s">
        <v>50</v>
      </c>
      <c r="C83" s="26">
        <f aca="true" t="shared" si="12" ref="C83:H83">SUM(C79:C82)</f>
        <v>-312</v>
      </c>
      <c r="D83" s="26">
        <f t="shared" si="12"/>
        <v>-282</v>
      </c>
      <c r="E83" s="26">
        <f t="shared" si="12"/>
        <v>-709</v>
      </c>
      <c r="F83" s="26">
        <f t="shared" si="12"/>
        <v>-242</v>
      </c>
      <c r="G83" s="26">
        <f t="shared" si="12"/>
        <v>-900</v>
      </c>
      <c r="H83" s="26">
        <f t="shared" si="12"/>
        <v>-176</v>
      </c>
    </row>
    <row r="84" spans="3:8" ht="14.25">
      <c r="C84" s="7"/>
      <c r="D84" s="7"/>
      <c r="E84" s="7"/>
      <c r="F84" s="7"/>
      <c r="G84" s="7"/>
      <c r="H84" s="7"/>
    </row>
    <row r="85" spans="2:8" ht="15">
      <c r="B85" s="23" t="s">
        <v>51</v>
      </c>
      <c r="C85" s="8"/>
      <c r="D85" s="8"/>
      <c r="E85" s="8"/>
      <c r="F85" s="8"/>
      <c r="G85" s="8"/>
      <c r="H85" s="8"/>
    </row>
    <row r="86" spans="3:8" ht="14.25">
      <c r="C86" s="7"/>
      <c r="D86" s="7"/>
      <c r="E86" s="7"/>
      <c r="F86" s="7"/>
      <c r="G86" s="7"/>
      <c r="H86" s="7"/>
    </row>
    <row r="87" spans="2:8" ht="14.25">
      <c r="B87" s="1" t="s">
        <v>52</v>
      </c>
      <c r="C87" s="7">
        <v>-519</v>
      </c>
      <c r="D87" s="7">
        <v>-515</v>
      </c>
      <c r="E87" s="7">
        <v>-515</v>
      </c>
      <c r="F87" s="7">
        <v>-494</v>
      </c>
      <c r="G87" s="7">
        <v>-423</v>
      </c>
      <c r="H87" s="7">
        <v>-316</v>
      </c>
    </row>
    <row r="88" spans="2:8" ht="14.25">
      <c r="B88" s="1" t="s">
        <v>53</v>
      </c>
      <c r="C88" s="7">
        <v>34</v>
      </c>
      <c r="D88" s="7">
        <v>15</v>
      </c>
      <c r="E88" s="7">
        <v>-134</v>
      </c>
      <c r="F88" s="7">
        <v>-358</v>
      </c>
      <c r="G88" s="7">
        <v>57</v>
      </c>
      <c r="H88" s="7">
        <v>-408</v>
      </c>
    </row>
    <row r="89" spans="2:8" ht="14.25">
      <c r="B89" s="1" t="s">
        <v>54</v>
      </c>
      <c r="C89" s="7">
        <v>225</v>
      </c>
      <c r="D89" s="7">
        <v>17</v>
      </c>
      <c r="E89" s="7">
        <v>447</v>
      </c>
      <c r="F89" s="7">
        <v>90</v>
      </c>
      <c r="G89" s="7">
        <v>-48</v>
      </c>
      <c r="H89" s="7">
        <v>343</v>
      </c>
    </row>
    <row r="90" spans="2:8" ht="14.25">
      <c r="B90" s="1" t="s">
        <v>42</v>
      </c>
      <c r="C90" s="8">
        <v>-22</v>
      </c>
      <c r="D90" s="8">
        <v>-17</v>
      </c>
      <c r="E90" s="8">
        <v>-25</v>
      </c>
      <c r="F90" s="8">
        <v>23</v>
      </c>
      <c r="G90" s="8">
        <v>5</v>
      </c>
      <c r="H90" s="8">
        <v>-15</v>
      </c>
    </row>
    <row r="91" spans="2:8" ht="15">
      <c r="B91" s="5" t="s">
        <v>55</v>
      </c>
      <c r="C91" s="26">
        <f aca="true" t="shared" si="13" ref="C91:H91">SUM(C87:C90)</f>
        <v>-282</v>
      </c>
      <c r="D91" s="26">
        <f t="shared" si="13"/>
        <v>-500</v>
      </c>
      <c r="E91" s="26">
        <f t="shared" si="13"/>
        <v>-227</v>
      </c>
      <c r="F91" s="26">
        <f t="shared" si="13"/>
        <v>-739</v>
      </c>
      <c r="G91" s="26">
        <f t="shared" si="13"/>
        <v>-409</v>
      </c>
      <c r="H91" s="26">
        <f t="shared" si="13"/>
        <v>-396</v>
      </c>
    </row>
    <row r="92" spans="3:8" ht="14.25">
      <c r="C92" s="7"/>
      <c r="D92" s="7"/>
      <c r="E92" s="7"/>
      <c r="F92" s="7"/>
      <c r="G92" s="7"/>
      <c r="H92" s="7"/>
    </row>
    <row r="93" spans="2:8" ht="15.75" thickBot="1">
      <c r="B93" s="5" t="s">
        <v>56</v>
      </c>
      <c r="C93" s="10">
        <f aca="true" t="shared" si="14" ref="C93:H93">C75+C83+C91</f>
        <v>0</v>
      </c>
      <c r="D93" s="10">
        <f t="shared" si="14"/>
        <v>-47</v>
      </c>
      <c r="E93" s="10">
        <f t="shared" si="14"/>
        <v>-48</v>
      </c>
      <c r="F93" s="10">
        <f t="shared" si="14"/>
        <v>-283</v>
      </c>
      <c r="G93" s="10">
        <f t="shared" si="14"/>
        <v>-33</v>
      </c>
      <c r="H93" s="10">
        <f t="shared" si="14"/>
        <v>92</v>
      </c>
    </row>
    <row r="94" spans="3:8" ht="15" thickTop="1">
      <c r="C94" s="7"/>
      <c r="D94" s="7"/>
      <c r="E94" s="7"/>
      <c r="F94" s="7"/>
      <c r="G94" s="7"/>
      <c r="H94" s="7"/>
    </row>
    <row r="95" spans="3:8" ht="14.25">
      <c r="C95" s="7"/>
      <c r="D95" s="7"/>
      <c r="E95" s="7"/>
      <c r="F95" s="7"/>
      <c r="G95" s="7"/>
      <c r="H95" s="7"/>
    </row>
    <row r="96" spans="2:8" ht="14.25">
      <c r="B96" s="2"/>
      <c r="C96" s="7"/>
      <c r="D96" s="7"/>
      <c r="E96" s="7"/>
      <c r="F96" s="7"/>
      <c r="G96" s="7"/>
      <c r="H96" s="7"/>
    </row>
    <row r="97" spans="3:8" ht="14.25">
      <c r="C97" s="7"/>
      <c r="D97" s="7"/>
      <c r="E97" s="7"/>
      <c r="F97" s="7"/>
      <c r="G97" s="7"/>
      <c r="H97" s="7"/>
    </row>
    <row r="98" spans="3:8" ht="14.25">
      <c r="C98" s="7"/>
      <c r="D98" s="7"/>
      <c r="E98" s="7"/>
      <c r="F98" s="7"/>
      <c r="G98" s="7"/>
      <c r="H98" s="7"/>
    </row>
    <row r="99" spans="3:8" ht="14.25">
      <c r="C99" s="7"/>
      <c r="D99" s="7"/>
      <c r="E99" s="7"/>
      <c r="F99" s="7"/>
      <c r="G99" s="7"/>
      <c r="H99" s="7"/>
    </row>
    <row r="100" spans="3:8" ht="14.25">
      <c r="C100" s="7"/>
      <c r="D100" s="7"/>
      <c r="E100" s="7"/>
      <c r="F100" s="7"/>
      <c r="G100" s="7"/>
      <c r="H100" s="7"/>
    </row>
    <row r="101" spans="3:8" ht="14.25">
      <c r="C101" s="24"/>
      <c r="D101" s="24"/>
      <c r="E101" s="24"/>
      <c r="F101" s="24"/>
      <c r="G101" s="24"/>
      <c r="H101" s="24"/>
    </row>
    <row r="102" spans="3:8" ht="14.25">
      <c r="C102" s="24"/>
      <c r="D102" s="24"/>
      <c r="E102" s="24"/>
      <c r="F102" s="24"/>
      <c r="G102" s="24"/>
      <c r="H102" s="24"/>
    </row>
    <row r="103" spans="3:8" ht="14.25">
      <c r="C103" s="24"/>
      <c r="D103" s="24"/>
      <c r="E103" s="24"/>
      <c r="F103" s="24"/>
      <c r="G103" s="24"/>
      <c r="H103" s="24"/>
    </row>
    <row r="104" spans="3:8" ht="14.25">
      <c r="C104" s="24"/>
      <c r="D104" s="24"/>
      <c r="E104" s="24"/>
      <c r="F104" s="24"/>
      <c r="G104" s="24"/>
      <c r="H104" s="24"/>
    </row>
    <row r="105" spans="3:8" ht="14.25">
      <c r="C105" s="24"/>
      <c r="D105" s="24"/>
      <c r="E105" s="24"/>
      <c r="F105" s="24"/>
      <c r="G105" s="24"/>
      <c r="H105" s="24"/>
    </row>
    <row r="106" spans="3:8" ht="14.25">
      <c r="C106" s="24"/>
      <c r="D106" s="24"/>
      <c r="E106" s="24"/>
      <c r="F106" s="24"/>
      <c r="G106" s="24"/>
      <c r="H106" s="24"/>
    </row>
    <row r="107" spans="3:8" ht="14.25">
      <c r="C107" s="24"/>
      <c r="D107" s="24"/>
      <c r="E107" s="24"/>
      <c r="F107" s="24"/>
      <c r="G107" s="24"/>
      <c r="H107" s="24"/>
    </row>
    <row r="108" spans="3:8" ht="14.25">
      <c r="C108" s="24"/>
      <c r="D108" s="24"/>
      <c r="E108" s="24"/>
      <c r="F108" s="24"/>
      <c r="G108" s="24"/>
      <c r="H108" s="24"/>
    </row>
    <row r="109" spans="3:8" ht="14.25">
      <c r="C109" s="24"/>
      <c r="D109" s="24"/>
      <c r="E109" s="24"/>
      <c r="F109" s="24"/>
      <c r="G109" s="24"/>
      <c r="H109" s="24"/>
    </row>
    <row r="110" spans="3:8" ht="14.25">
      <c r="C110" s="24"/>
      <c r="D110" s="24"/>
      <c r="E110" s="24"/>
      <c r="F110" s="24"/>
      <c r="G110" s="24"/>
      <c r="H110" s="24"/>
    </row>
  </sheetData>
  <sheetProtection/>
  <printOptions/>
  <pageMargins left="0.75" right="0.75" top="1" bottom="1" header="0.5" footer="0.5"/>
  <pageSetup fitToHeight="1" fitToWidth="1"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Krawczyk</dc:creator>
  <cp:keywords/>
  <dc:description/>
  <cp:lastModifiedBy>User</cp:lastModifiedBy>
  <cp:lastPrinted>2018-03-30T07:05:37Z</cp:lastPrinted>
  <dcterms:created xsi:type="dcterms:W3CDTF">2018-03-29T04:09:48Z</dcterms:created>
  <dcterms:modified xsi:type="dcterms:W3CDTF">2018-03-30T07:06:31Z</dcterms:modified>
  <cp:category/>
  <cp:version/>
  <cp:contentType/>
  <cp:contentStatus/>
</cp:coreProperties>
</file>