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9"/>
  <workbookPr defaultThemeVersion="166925"/>
  <mc:AlternateContent xmlns:mc="http://schemas.openxmlformats.org/markup-compatibility/2006">
    <mc:Choice Requires="x15">
      <x15ac:absPath xmlns:x15ac="http://schemas.microsoft.com/office/spreadsheetml/2010/11/ac" url="D:\TempUserProfiles\NetworkService\AppData\OICE_16_974FA576_32C1D314_24C\"/>
    </mc:Choice>
  </mc:AlternateContent>
  <xr:revisionPtr revIDLastSave="0" documentId="8_{7E48622A-3F56-4DA6-994F-405912288F38}" xr6:coauthVersionLast="39" xr6:coauthVersionMax="39" xr10:uidLastSave="{00000000-0000-0000-0000-000000000000}"/>
  <bookViews>
    <workbookView xWindow="480" yWindow="60" windowWidth="8940" windowHeight="4455" xr2:uid="{00000000-000D-0000-FFFF-FFFF00000000}"/>
  </bookViews>
  <sheets>
    <sheet name="Sheet1" sheetId="1" r:id="rId1"/>
    <sheet name="Sheet2" sheetId="2" r:id="rId2"/>
    <sheet name="Sheet3" sheetId="3" r:id="rId3"/>
  </sheets>
  <definedNames>
    <definedName name="_xlnm.Print_Area" localSheetId="0">Sheet1!$E$6:$H$73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8" i="1" l="1"/>
  <c r="C37" i="1"/>
  <c r="B37" i="1"/>
  <c r="B41" i="1"/>
  <c r="B43" i="1"/>
  <c r="B45" i="1"/>
  <c r="B49" i="1"/>
  <c r="B51" i="1"/>
  <c r="B56" i="1"/>
  <c r="B28" i="1"/>
  <c r="B36" i="1"/>
  <c r="C36" i="1"/>
  <c r="C34" i="1"/>
  <c r="C22" i="1"/>
  <c r="C24" i="1"/>
  <c r="C23" i="1"/>
  <c r="C25" i="1"/>
  <c r="C26" i="1"/>
  <c r="C27" i="1"/>
  <c r="C28" i="1"/>
  <c r="B12" i="1"/>
  <c r="C12" i="1"/>
  <c r="B15" i="1"/>
  <c r="C15" i="1"/>
  <c r="B19" i="1"/>
  <c r="C19" i="1"/>
  <c r="C20" i="1"/>
  <c r="C32" i="1"/>
  <c r="C30" i="1"/>
  <c r="C8" i="1"/>
  <c r="C9" i="1"/>
  <c r="C10" i="1"/>
  <c r="C11" i="1"/>
  <c r="C13" i="1"/>
  <c r="C14" i="1"/>
  <c r="C16" i="1"/>
  <c r="C17" i="1"/>
  <c r="C18" i="1"/>
  <c r="B20" i="1"/>
  <c r="C29" i="1"/>
  <c r="C40" i="1"/>
  <c r="C41" i="1"/>
  <c r="C42" i="1"/>
  <c r="C43" i="1"/>
  <c r="C44" i="1"/>
  <c r="C45" i="1"/>
  <c r="C46" i="1"/>
  <c r="C47" i="1"/>
  <c r="C49" i="1"/>
  <c r="C50" i="1"/>
  <c r="C51" i="1"/>
  <c r="C52" i="1"/>
  <c r="C56" i="1"/>
  <c r="C58" i="1"/>
  <c r="B63" i="1"/>
  <c r="C63" i="1"/>
  <c r="B64" i="1"/>
  <c r="C64" i="1"/>
  <c r="B65" i="1"/>
  <c r="C65" i="1"/>
</calcChain>
</file>

<file path=xl/sharedStrings.xml><?xml version="1.0" encoding="utf-8"?>
<sst xmlns="http://schemas.openxmlformats.org/spreadsheetml/2006/main" count="91" uniqueCount="89">
  <si>
    <t xml:space="preserve">Percent of </t>
  </si>
  <si>
    <t>Ques-</t>
  </si>
  <si>
    <t>Average</t>
  </si>
  <si>
    <t>Optimal</t>
  </si>
  <si>
    <t xml:space="preserve">The 105% is correct based on experience.  A 0.5 score is usually the highest </t>
  </si>
  <si>
    <t>tion</t>
  </si>
  <si>
    <t>Rating</t>
  </si>
  <si>
    <t>Performance</t>
  </si>
  <si>
    <t>Grade</t>
  </si>
  <si>
    <t>practical score which would give a performance rating of 97%.</t>
  </si>
  <si>
    <t>Bank Performance Rating</t>
  </si>
  <si>
    <t>GAP 1:  EMPATHY GAP</t>
  </si>
  <si>
    <t>Q1</t>
  </si>
  <si>
    <t>1.  The bank regularly collects information about the needs and product/service expectations of our customers.</t>
  </si>
  <si>
    <t>Q2</t>
  </si>
  <si>
    <t>2.  The bank effectively uses digital techniques (including website analytics and social media)                                                                                                                                                                   to better understand customers and to communicate with them more effectively.</t>
  </si>
  <si>
    <t>Q3</t>
  </si>
  <si>
    <t>3.  The bank uses data mining and analytics to assess customer financial usage and to                                                                                                                                                                                                                                                 predict additional products to serve customers better.</t>
  </si>
  <si>
    <t>Q4</t>
  </si>
  <si>
    <t>4.  Our bank effectively uses marketing research and financial usage and to predict additional products                                                                                                                                                                                                                                                                           to serve customers' financial needs and expectations in the bank's decision-making.</t>
  </si>
  <si>
    <t>1a.Average for Marketing Research sub-GAP</t>
  </si>
  <si>
    <t>Q5</t>
  </si>
  <si>
    <t>5.  There are NOT too many levels of management between customer-contact personnel and top management.</t>
  </si>
  <si>
    <t>Q6</t>
  </si>
  <si>
    <t>6.  Management in our bank actively welcomes and seeks suggestions about how                                                                                                                                                                                     to better serve customers from customer-contact personnel.</t>
  </si>
  <si>
    <t>1b. Average For Upward Communication sub-GAP</t>
  </si>
  <si>
    <t>Q7</t>
  </si>
  <si>
    <t>7.  The people who develop our advertising and social media consult employees like me                                                                                                                                                                                about the realism of the promises made in our advertising/social media.</t>
  </si>
  <si>
    <t>Q8</t>
  </si>
  <si>
    <t>8.  Employees like me interact with operations and IT people                                                                                                                                                                                                                      to discuss the quality of products and service the bank can deliver to its customers.</t>
  </si>
  <si>
    <t>Q9</t>
  </si>
  <si>
    <t>9.  Our bank's policies on serving customers are consistent among the various                                                                                                                                                                                               departments and branches that interact with customers.</t>
  </si>
  <si>
    <t>1c.  Average For Horizontal Communication sub-GAP</t>
  </si>
  <si>
    <t>AVERAGE FOR EMPATHY GAP (sub-GAPS B12 + B15 + B19 divided by 3)</t>
  </si>
  <si>
    <t>Q10</t>
  </si>
  <si>
    <t>10.  In our bank we set specific quality of product and quality of service goals.</t>
  </si>
  <si>
    <t>Q11</t>
  </si>
  <si>
    <t>11.  Our bank commits the necessary resources to provide the HUMAN capabilities                                                                                                                                                                                                 essential to meeting customers' requirements for high quality products and service.</t>
  </si>
  <si>
    <t>Q12</t>
  </si>
  <si>
    <t>12.  Our bank commits the necessary resources to provide the TECHNOLOGICAL capabilities                                                                                                                                                                        essential to meeting customers' requirements for high quality products and service.</t>
  </si>
  <si>
    <t>Q13</t>
  </si>
  <si>
    <t>13.  Our bank has internal programs for improving the customer experience (i.e., the quality of products and service).</t>
  </si>
  <si>
    <t>Q14</t>
  </si>
  <si>
    <t>14.  In our bank, managers who improve focus on improving the overall customer experience with the bank are MORE likely                                                                                                                                                                                                    to be rewarded than other managers who do not attempt to improve the customer experience.</t>
  </si>
  <si>
    <t>Q15</t>
  </si>
  <si>
    <t>15.  Our bank emphasizes deepening relationships with existing customers as much or more                                                                                                                                                                                                                       than it emphasizes new customer acquisition.</t>
  </si>
  <si>
    <t>2a. Average for Management Commitment sub-GAP</t>
  </si>
  <si>
    <t>Q16</t>
  </si>
  <si>
    <t>16.  Our bank effectively uses technology and automation and training to achieve                                                                                                                                                                                 consistency and excellence in serving customers</t>
  </si>
  <si>
    <t>Q17</t>
  </si>
  <si>
    <t xml:space="preserve">17.  Our bank uses AI (artificial intelligence) products such as chatbots (similar to Siri and Alexa) to provide higher </t>
  </si>
  <si>
    <t>quality products and service to our customers and enhance the customer experience.</t>
  </si>
  <si>
    <t>Q18</t>
  </si>
  <si>
    <t xml:space="preserve">18.  Our bank management has a strong commitment to redesigning/enhancing our digital </t>
  </si>
  <si>
    <t>platforms to provide an exceptional banking experince for our customers.</t>
  </si>
  <si>
    <t>Q19</t>
  </si>
  <si>
    <t>19.  My bank effectively uses technology and human resources to provide a seamless</t>
  </si>
  <si>
    <t>omni channel experience for our customers.</t>
  </si>
  <si>
    <t>2b. Average for Technology sub-GAP</t>
  </si>
  <si>
    <t>AVERAGE FOR RESPONSIVENESS GAP (Add sub-GAPS B28                                                                                                                                                                                                                                                                                         + B36 divided by 2)</t>
  </si>
  <si>
    <t>GAP 3:  ASSURANCE GAP</t>
  </si>
  <si>
    <t>Q20</t>
  </si>
  <si>
    <t>20. My bank hires people who are qualified to do their jobs.</t>
  </si>
  <si>
    <t>Average for Employee-Job Fit sub-GAP</t>
  </si>
  <si>
    <t>Q21</t>
  </si>
  <si>
    <t xml:space="preserve">21.  My bank gives me the necessary tools, equipment, and technology that I need to do my job well.                                                                                                                                                                                                        </t>
  </si>
  <si>
    <t>Average for Resources Job Fit sub-GAP</t>
  </si>
  <si>
    <t>Q22</t>
  </si>
  <si>
    <t>22.  I have the freedom in my job to truly satisfy my customes' needs.</t>
  </si>
  <si>
    <t>Average for Perceived Control of Job sub-GAP</t>
  </si>
  <si>
    <t>Q23</t>
  </si>
  <si>
    <t>23.  The emphasis the bank places on my getting new customers is NOT so much                                                                                                                                                                                                              that it makes it difficult to serve existing customers properly.</t>
  </si>
  <si>
    <t>Q24</t>
  </si>
  <si>
    <t>24.  What my customes want me to do and what management wants me</t>
  </si>
  <si>
    <t>to do are usually the SAME thing.</t>
  </si>
  <si>
    <t>Average for Role Conflict sub_GAP</t>
  </si>
  <si>
    <t>Q25</t>
  </si>
  <si>
    <t>25  I understand and have sufficient knowledge about all the products and services offered                                                                                                                                                                                                                                                            by the bank (including digital products and services) to serve customers' needs.</t>
  </si>
  <si>
    <t>Average for Role Ambiguity sub-GAP</t>
  </si>
  <si>
    <t>Q26</t>
  </si>
  <si>
    <t>26.  My bank uses Net Promoter Scores (NPS), System Usability Scores (SUS)</t>
  </si>
  <si>
    <t>or some other recognized method to monitor and improve</t>
  </si>
  <si>
    <t xml:space="preserve">the customer experience (CX), and to increase customer loyalty, </t>
  </si>
  <si>
    <t>retention, and acquisition.</t>
  </si>
  <si>
    <t xml:space="preserve">Average for Performance Measurement sub-GAP </t>
  </si>
  <si>
    <t>OVERALL MEASUREMENT OF GAP 3: ASSURANCE GAP                                                                                                                                                                                                                            (Add sub-GAPs B41 + B43 +B45 +B49 + B51)/5</t>
  </si>
  <si>
    <t xml:space="preserve">  </t>
  </si>
  <si>
    <t>OVERALL GAP AVERAGES</t>
  </si>
  <si>
    <t>GAP 2:  RESPONSIVENESS GAP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</si>
</sst>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name val="Arial"/>
    </font>
    <font>
      <sz val="10"/>
      <name val="Arial"/>
    </font>
    <font>
      <b/>
      <sz val="10"/>
      <name val="Arial"/>
      <family val="2"/>
    </font>
    <font>
      <sz val="10"/>
      <name val="Arial"/>
      <family val="2"/>
    </font>
    <font>
      <sz val="12"/>
      <name val="Times New Roman"/>
      <family val="1"/>
    </font>
    <font>
      <sz val="10"/>
      <color indexed="8"/>
      <name val="Arial"/>
      <family val="2"/>
    </font>
    <font>
      <b/>
      <sz val="12"/>
      <color indexed="8"/>
      <name val="Arial"/>
      <family val="2"/>
    </font>
    <font>
      <b/>
      <sz val="12"/>
      <name val="Arial"/>
      <family val="2"/>
    </font>
    <font>
      <b/>
      <sz val="14"/>
      <name val="Arial"/>
      <family val="2"/>
    </font>
    <font>
      <b/>
      <sz val="10"/>
      <name val="Microsoft Sans Serif"/>
      <family val="2"/>
    </font>
    <font>
      <b/>
      <sz val="12"/>
      <name val="Microsoft Sans Serif"/>
      <family val="2"/>
    </font>
    <font>
      <b/>
      <sz val="14"/>
      <name val="Microsoft Sans Serif"/>
      <family val="2"/>
    </font>
    <font>
      <b/>
      <sz val="14"/>
      <color indexed="8"/>
      <name val="Microsoft Sans Serif"/>
      <family val="2"/>
    </font>
    <font>
      <b/>
      <sz val="16"/>
      <name val="Microsoft Sans Serif"/>
      <family val="2"/>
    </font>
    <font>
      <sz val="12"/>
      <name val="Arial"/>
    </font>
    <font>
      <b/>
      <sz val="10"/>
      <color indexed="8"/>
      <name val="Arial"/>
      <family val="2"/>
    </font>
    <font>
      <sz val="14"/>
      <name val="Arial"/>
    </font>
    <font>
      <b/>
      <sz val="16"/>
      <color indexed="10"/>
      <name val="Microsoft Sans Serif"/>
      <family val="2"/>
    </font>
    <font>
      <b/>
      <sz val="16"/>
      <name val="Arial"/>
      <family val="2"/>
    </font>
    <font>
      <sz val="16"/>
      <name val="Arial"/>
    </font>
    <font>
      <b/>
      <sz val="16"/>
      <name val="Arial"/>
    </font>
    <font>
      <b/>
      <sz val="16"/>
      <color indexed="10"/>
      <name val="Arial"/>
      <family val="2"/>
    </font>
    <font>
      <sz val="16"/>
      <color indexed="10"/>
      <name val="Arial"/>
    </font>
    <font>
      <b/>
      <sz val="16"/>
      <color indexed="10"/>
      <name val="Arial"/>
    </font>
    <font>
      <b/>
      <sz val="20"/>
      <name val="Arial"/>
      <family val="2"/>
    </font>
    <font>
      <b/>
      <sz val="20"/>
      <name val="Microsoft Sans Serif"/>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2" fillId="0" borderId="0" xfId="0" applyFont="1"/>
    <xf numFmtId="2" fontId="0" fillId="0" borderId="0" xfId="0" applyNumberFormat="1"/>
    <xf numFmtId="2" fontId="2" fillId="0" borderId="0" xfId="0" applyNumberFormat="1" applyFont="1" applyAlignment="1">
      <alignment horizontal="center"/>
    </xf>
    <xf numFmtId="0" fontId="3" fillId="0" borderId="0" xfId="0" applyFont="1" applyAlignment="1">
      <alignment horizontal="center"/>
    </xf>
    <xf numFmtId="2" fontId="3" fillId="0" borderId="0" xfId="0" applyNumberFormat="1" applyFont="1" applyAlignment="1">
      <alignment horizontal="center"/>
    </xf>
    <xf numFmtId="0" fontId="4" fillId="0" borderId="0" xfId="0" applyFont="1"/>
    <xf numFmtId="0" fontId="5" fillId="0" borderId="0" xfId="0" applyFont="1" applyAlignment="1">
      <alignment horizontal="center" vertical="top" wrapText="1"/>
    </xf>
    <xf numFmtId="0" fontId="6" fillId="0" borderId="0" xfId="0" applyFont="1" applyAlignment="1">
      <alignment horizontal="center" vertical="top" wrapText="1"/>
    </xf>
    <xf numFmtId="2" fontId="6" fillId="0" borderId="0" xfId="0" applyNumberFormat="1" applyFont="1" applyAlignment="1">
      <alignment horizontal="center" vertical="top" wrapText="1"/>
    </xf>
    <xf numFmtId="2" fontId="5" fillId="0" borderId="0" xfId="0" applyNumberFormat="1" applyFont="1" applyAlignment="1">
      <alignment horizontal="center" vertical="top" wrapText="1"/>
    </xf>
    <xf numFmtId="2" fontId="7" fillId="0" borderId="0" xfId="0" applyNumberFormat="1" applyFont="1" applyAlignment="1">
      <alignment horizontal="center"/>
    </xf>
    <xf numFmtId="0" fontId="5" fillId="0" borderId="0" xfId="0" applyFont="1" applyAlignment="1">
      <alignment horizontal="center" wrapText="1"/>
    </xf>
    <xf numFmtId="0" fontId="8" fillId="0" borderId="0" xfId="0" applyFont="1"/>
    <xf numFmtId="2" fontId="3" fillId="0" borderId="0" xfId="0" applyNumberFormat="1" applyFont="1" applyAlignment="1">
      <alignment horizontal="center" vertical="justify"/>
    </xf>
    <xf numFmtId="0" fontId="7" fillId="0" borderId="0" xfId="0" applyFont="1" applyAlignment="1">
      <alignment horizontal="center"/>
    </xf>
    <xf numFmtId="0" fontId="5" fillId="0" borderId="0" xfId="0" applyFont="1" applyAlignment="1">
      <alignment horizontal="center" vertical="justify" wrapText="1"/>
    </xf>
    <xf numFmtId="0" fontId="8" fillId="0" borderId="0" xfId="0" applyFont="1" applyAlignment="1">
      <alignment wrapText="1"/>
    </xf>
    <xf numFmtId="2" fontId="8" fillId="0" borderId="0" xfId="0" applyNumberFormat="1" applyFont="1" applyAlignment="1">
      <alignment horizontal="center"/>
    </xf>
    <xf numFmtId="2" fontId="0" fillId="0" borderId="0" xfId="0" applyNumberFormat="1" applyAlignment="1">
      <alignment horizontal="center"/>
    </xf>
    <xf numFmtId="2" fontId="5" fillId="0" borderId="0" xfId="0" applyNumberFormat="1" applyFont="1" applyAlignment="1">
      <alignment horizontal="center" wrapText="1"/>
    </xf>
    <xf numFmtId="0" fontId="1" fillId="0" borderId="0" xfId="0" applyFont="1"/>
    <xf numFmtId="0" fontId="2" fillId="0" borderId="0" xfId="0" applyFont="1" applyAlignment="1">
      <alignment vertical="top" wrapText="1"/>
    </xf>
    <xf numFmtId="0" fontId="11" fillId="0" borderId="0" xfId="0" applyFont="1"/>
    <xf numFmtId="0" fontId="10" fillId="0" borderId="0" xfId="0" applyFont="1" applyAlignment="1">
      <alignment wrapText="1"/>
    </xf>
    <xf numFmtId="0" fontId="12" fillId="0" borderId="0" xfId="0" applyFont="1" applyAlignment="1">
      <alignment vertical="top" wrapText="1"/>
    </xf>
    <xf numFmtId="0" fontId="11" fillId="0" borderId="0" xfId="0" applyFont="1" applyAlignment="1">
      <alignment vertical="top" wrapText="1"/>
    </xf>
    <xf numFmtId="0" fontId="13" fillId="0" borderId="0" xfId="0" applyFont="1"/>
    <xf numFmtId="0" fontId="9" fillId="0" borderId="0" xfId="0" applyFont="1"/>
    <xf numFmtId="0" fontId="14" fillId="0" borderId="0" xfId="0" applyFont="1"/>
    <xf numFmtId="0" fontId="7" fillId="0" borderId="0" xfId="0" applyFont="1"/>
    <xf numFmtId="0" fontId="2" fillId="0" borderId="0" xfId="0" applyFont="1" applyAlignment="1">
      <alignment wrapText="1"/>
    </xf>
    <xf numFmtId="0" fontId="15" fillId="0" borderId="0" xfId="0" applyFont="1" applyAlignment="1">
      <alignment vertical="top" wrapText="1"/>
    </xf>
    <xf numFmtId="0" fontId="2" fillId="0" borderId="0" xfId="0" applyFont="1" applyAlignment="1">
      <alignment horizontal="left" wrapText="1"/>
    </xf>
    <xf numFmtId="2" fontId="7" fillId="0" borderId="0" xfId="0" applyNumberFormat="1" applyFont="1"/>
    <xf numFmtId="1" fontId="10" fillId="0" borderId="1" xfId="0" applyNumberFormat="1" applyFont="1" applyBorder="1" applyAlignment="1">
      <alignment horizontal="center"/>
    </xf>
    <xf numFmtId="1" fontId="10" fillId="0" borderId="0" xfId="0" applyNumberFormat="1" applyFont="1" applyAlignment="1">
      <alignment horizontal="center"/>
    </xf>
    <xf numFmtId="0" fontId="11" fillId="0" borderId="0" xfId="0" applyFont="1" applyAlignment="1">
      <alignment wrapText="1"/>
    </xf>
    <xf numFmtId="4" fontId="16" fillId="0" borderId="0" xfId="0" applyNumberFormat="1" applyFont="1"/>
    <xf numFmtId="1" fontId="17" fillId="0" borderId="0" xfId="0" applyNumberFormat="1" applyFont="1" applyAlignment="1">
      <alignment horizontal="center"/>
    </xf>
    <xf numFmtId="1" fontId="13" fillId="0" borderId="0" xfId="0" applyNumberFormat="1" applyFont="1" applyAlignment="1">
      <alignment horizontal="center"/>
    </xf>
    <xf numFmtId="1" fontId="18" fillId="0" borderId="0" xfId="0" applyNumberFormat="1" applyFont="1" applyAlignment="1">
      <alignment horizontal="center"/>
    </xf>
    <xf numFmtId="0" fontId="19" fillId="0" borderId="0" xfId="0" applyFont="1"/>
    <xf numFmtId="0" fontId="20" fillId="0" borderId="0" xfId="0" applyFont="1" applyAlignment="1">
      <alignment horizontal="center"/>
    </xf>
    <xf numFmtId="0" fontId="18" fillId="0" borderId="0" xfId="0" applyFont="1" applyAlignment="1">
      <alignment horizontal="center"/>
    </xf>
    <xf numFmtId="0" fontId="18" fillId="0" borderId="0" xfId="0" applyFont="1"/>
    <xf numFmtId="1" fontId="21" fillId="0" borderId="0" xfId="0" applyNumberFormat="1" applyFont="1" applyAlignment="1">
      <alignment horizontal="center"/>
    </xf>
    <xf numFmtId="0" fontId="22" fillId="0" borderId="0" xfId="0" applyFont="1"/>
    <xf numFmtId="0" fontId="23" fillId="0" borderId="0" xfId="0" applyFont="1" applyAlignment="1">
      <alignment horizontal="center"/>
    </xf>
    <xf numFmtId="0" fontId="21" fillId="0" borderId="0" xfId="0" applyFont="1" applyAlignment="1">
      <alignment horizontal="center"/>
    </xf>
    <xf numFmtId="0" fontId="24" fillId="0" borderId="0" xfId="0" applyFont="1"/>
    <xf numFmtId="0" fontId="25" fillId="0" borderId="0" xfId="0" applyFont="1"/>
    <xf numFmtId="1" fontId="7"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2"/>
  <sheetViews>
    <sheetView tabSelected="1" topLeftCell="A53" zoomScaleNormal="100" workbookViewId="0" xr3:uid="{AEA406A1-0E4B-5B11-9CD5-51D6E497D94C}">
      <selection activeCell="D55" sqref="D55"/>
    </sheetView>
  </sheetViews>
  <sheetFormatPr defaultRowHeight="12.75"/>
  <cols>
    <col min="1" max="1" width="5.7109375" customWidth="1"/>
    <col min="2" max="2" width="10.7109375" bestFit="1" customWidth="1"/>
    <col min="3" max="3" width="14.7109375" customWidth="1"/>
    <col min="4" max="4" width="12.7109375" customWidth="1"/>
    <col min="5" max="5" width="138.7109375" customWidth="1"/>
    <col min="6" max="8" width="9.7109375" customWidth="1"/>
  </cols>
  <sheetData>
    <row r="1" spans="1:13" ht="15.75">
      <c r="A1" s="1"/>
      <c r="B1" s="30"/>
      <c r="C1" s="30" t="s">
        <v>0</v>
      </c>
      <c r="D1" s="30"/>
    </row>
    <row r="2" spans="1:13" ht="18">
      <c r="A2" s="1" t="s">
        <v>1</v>
      </c>
      <c r="B2" s="30" t="s">
        <v>2</v>
      </c>
      <c r="C2" s="30" t="s">
        <v>3</v>
      </c>
      <c r="D2" s="30"/>
      <c r="E2" s="13" t="s">
        <v>4</v>
      </c>
      <c r="F2" s="1"/>
      <c r="G2" s="1"/>
    </row>
    <row r="3" spans="1:13" ht="18">
      <c r="A3" s="1" t="s">
        <v>5</v>
      </c>
      <c r="B3" s="30" t="s">
        <v>6</v>
      </c>
      <c r="C3" s="30" t="s">
        <v>7</v>
      </c>
      <c r="D3" s="30" t="s">
        <v>8</v>
      </c>
      <c r="E3" s="13" t="s">
        <v>9</v>
      </c>
      <c r="F3" s="1"/>
      <c r="G3" s="1"/>
    </row>
    <row r="4" spans="1:13" ht="26.25">
      <c r="A4" s="1"/>
      <c r="B4" s="30"/>
      <c r="C4" s="30"/>
      <c r="D4" s="30"/>
      <c r="E4" s="50" t="s">
        <v>10</v>
      </c>
    </row>
    <row r="5" spans="1:13" ht="20.25">
      <c r="A5" s="1"/>
      <c r="B5" s="30"/>
      <c r="C5" s="30"/>
      <c r="D5" s="30"/>
      <c r="E5" s="45"/>
    </row>
    <row r="6" spans="1:13" ht="18">
      <c r="E6" s="13" t="s">
        <v>11</v>
      </c>
      <c r="F6" s="4"/>
      <c r="G6" s="4"/>
      <c r="H6" s="4"/>
    </row>
    <row r="7" spans="1:13">
      <c r="E7" s="1"/>
      <c r="F7" s="4"/>
      <c r="G7" s="4"/>
      <c r="H7" s="4"/>
    </row>
    <row r="8" spans="1:13" ht="20.25">
      <c r="A8" t="s">
        <v>12</v>
      </c>
      <c r="B8" s="34">
        <v>0</v>
      </c>
      <c r="C8" s="35">
        <f>(6-B8)*16.67+(5)</f>
        <v>105.02000000000001</v>
      </c>
      <c r="D8" s="39"/>
      <c r="E8" s="1" t="s">
        <v>13</v>
      </c>
      <c r="F8" s="5"/>
      <c r="G8" s="5"/>
      <c r="H8" s="5"/>
    </row>
    <row r="9" spans="1:13" ht="27">
      <c r="A9" t="s">
        <v>14</v>
      </c>
      <c r="B9" s="34">
        <v>0</v>
      </c>
      <c r="C9" s="35">
        <f>(6-B9)*16.67+(5)</f>
        <v>105.02000000000001</v>
      </c>
      <c r="D9" s="39"/>
      <c r="E9" s="31" t="s">
        <v>15</v>
      </c>
      <c r="F9" s="5"/>
      <c r="G9" s="10"/>
      <c r="H9" s="10"/>
      <c r="I9" s="6"/>
      <c r="J9" s="6"/>
      <c r="K9" s="6"/>
      <c r="L9" s="6"/>
      <c r="M9" s="6"/>
    </row>
    <row r="10" spans="1:13" ht="25.5">
      <c r="A10" t="s">
        <v>16</v>
      </c>
      <c r="B10" s="34">
        <v>0</v>
      </c>
      <c r="C10" s="35">
        <f>(6-B10)*16.67+(5)</f>
        <v>105.02000000000001</v>
      </c>
      <c r="D10" s="39"/>
      <c r="E10" s="22" t="s">
        <v>17</v>
      </c>
      <c r="F10" s="5"/>
      <c r="G10" s="10"/>
      <c r="H10" s="10"/>
    </row>
    <row r="11" spans="1:13" ht="25.5">
      <c r="A11" t="s">
        <v>18</v>
      </c>
      <c r="B11" s="34">
        <v>0</v>
      </c>
      <c r="C11" s="35">
        <f>(6-B11)*16.67+(5)</f>
        <v>105.02000000000001</v>
      </c>
      <c r="D11" s="39"/>
      <c r="E11" s="22" t="s">
        <v>19</v>
      </c>
      <c r="F11" s="5"/>
      <c r="G11" s="10"/>
      <c r="H11" s="10"/>
    </row>
    <row r="12" spans="1:13" ht="20.25">
      <c r="B12" s="34">
        <f>SUM(B8:B11)/4</f>
        <v>0</v>
      </c>
      <c r="C12" s="35">
        <f t="shared" ref="C12:C17" si="0">(6-B12)*16.67+(5)</f>
        <v>105.02000000000001</v>
      </c>
      <c r="D12" s="39"/>
      <c r="E12" s="25" t="s">
        <v>20</v>
      </c>
      <c r="F12" s="9"/>
      <c r="G12" s="9"/>
      <c r="H12" s="9"/>
    </row>
    <row r="13" spans="1:13" ht="20.25">
      <c r="A13" t="s">
        <v>21</v>
      </c>
      <c r="B13" s="34">
        <v>0</v>
      </c>
      <c r="C13" s="35">
        <f t="shared" si="0"/>
        <v>105.02000000000001</v>
      </c>
      <c r="D13" s="40"/>
      <c r="E13" s="32" t="s">
        <v>22</v>
      </c>
      <c r="F13" s="5"/>
      <c r="G13" s="7"/>
      <c r="H13" s="7"/>
    </row>
    <row r="14" spans="1:13" ht="25.5">
      <c r="A14" s="21" t="s">
        <v>23</v>
      </c>
      <c r="B14" s="34">
        <v>0</v>
      </c>
      <c r="C14" s="35">
        <f t="shared" si="0"/>
        <v>105.02000000000001</v>
      </c>
      <c r="D14" s="40"/>
      <c r="E14" s="32" t="s">
        <v>24</v>
      </c>
      <c r="F14" s="5"/>
      <c r="G14" s="7"/>
      <c r="H14" s="7"/>
    </row>
    <row r="15" spans="1:13" ht="20.25">
      <c r="A15" s="21"/>
      <c r="B15" s="34">
        <f>(B13+B14)/2</f>
        <v>0</v>
      </c>
      <c r="C15" s="35">
        <f t="shared" si="0"/>
        <v>105.02000000000001</v>
      </c>
      <c r="D15" s="40"/>
      <c r="E15" s="26" t="s">
        <v>25</v>
      </c>
      <c r="F15" s="11"/>
      <c r="G15" s="8"/>
      <c r="H15" s="8"/>
    </row>
    <row r="16" spans="1:13" ht="27">
      <c r="A16" t="s">
        <v>26</v>
      </c>
      <c r="B16" s="34">
        <v>0</v>
      </c>
      <c r="C16" s="35">
        <f t="shared" si="0"/>
        <v>105.02000000000001</v>
      </c>
      <c r="D16" s="46"/>
      <c r="E16" s="33" t="s">
        <v>27</v>
      </c>
      <c r="F16" s="5"/>
      <c r="G16" s="5"/>
      <c r="H16" s="5"/>
    </row>
    <row r="17" spans="1:8" ht="27">
      <c r="A17" t="s">
        <v>28</v>
      </c>
      <c r="B17" s="34">
        <v>0</v>
      </c>
      <c r="C17" s="35">
        <f t="shared" si="0"/>
        <v>105.02000000000001</v>
      </c>
      <c r="D17" s="46"/>
      <c r="E17" s="31" t="s">
        <v>29</v>
      </c>
      <c r="F17" s="5"/>
      <c r="G17" s="12"/>
      <c r="H17" s="12"/>
    </row>
    <row r="18" spans="1:8" ht="27">
      <c r="A18" s="21" t="s">
        <v>30</v>
      </c>
      <c r="B18" s="34">
        <v>0</v>
      </c>
      <c r="C18" s="35">
        <f>(6-B18)*16.67+(5)</f>
        <v>105.02000000000001</v>
      </c>
      <c r="D18" s="41"/>
      <c r="E18" s="31" t="s">
        <v>31</v>
      </c>
      <c r="F18" s="5"/>
      <c r="G18" s="12"/>
      <c r="H18" s="12"/>
    </row>
    <row r="19" spans="1:8" ht="20.25">
      <c r="B19" s="34">
        <f>SUM(B16:B18)/3</f>
        <v>0</v>
      </c>
      <c r="C19" s="35">
        <f>(6-B19)*16.67+(5)</f>
        <v>105.02000000000001</v>
      </c>
      <c r="D19" s="39"/>
      <c r="E19" s="25" t="s">
        <v>32</v>
      </c>
      <c r="F19" s="11"/>
      <c r="G19" s="8"/>
      <c r="H19" s="8"/>
    </row>
    <row r="20" spans="1:8" ht="20.25">
      <c r="B20" s="34">
        <f>(B12+B15+B19)/3</f>
        <v>0</v>
      </c>
      <c r="C20" s="36">
        <f>(C12+C15+C19)/3</f>
        <v>105.02000000000002</v>
      </c>
      <c r="D20" s="39"/>
      <c r="E20" s="23" t="s">
        <v>33</v>
      </c>
      <c r="F20" s="11"/>
      <c r="G20" s="11"/>
      <c r="H20" s="11"/>
    </row>
    <row r="21" spans="1:8" ht="20.25">
      <c r="B21" s="34"/>
      <c r="C21" s="29"/>
      <c r="D21" s="47"/>
      <c r="E21" s="24"/>
      <c r="F21" s="11"/>
      <c r="G21" s="11"/>
      <c r="H21" s="11"/>
    </row>
    <row r="22" spans="1:8" ht="20.25">
      <c r="A22" t="s">
        <v>34</v>
      </c>
      <c r="B22" s="34">
        <v>0</v>
      </c>
      <c r="C22" s="35">
        <f t="shared" ref="C22:C27" si="1">(6-B22)*16.67+(5)</f>
        <v>105.02000000000001</v>
      </c>
      <c r="D22" s="42"/>
      <c r="E22" s="31" t="s">
        <v>35</v>
      </c>
      <c r="F22" s="15"/>
      <c r="G22" s="11"/>
      <c r="H22" s="11"/>
    </row>
    <row r="23" spans="1:8" ht="27">
      <c r="A23" t="s">
        <v>36</v>
      </c>
      <c r="B23" s="34">
        <v>0</v>
      </c>
      <c r="C23" s="35">
        <f t="shared" si="1"/>
        <v>105.02000000000001</v>
      </c>
      <c r="D23" s="40"/>
      <c r="E23" s="31" t="s">
        <v>37</v>
      </c>
      <c r="F23" s="14"/>
      <c r="G23" s="14"/>
      <c r="H23" s="14"/>
    </row>
    <row r="24" spans="1:8" ht="27">
      <c r="A24" t="s">
        <v>38</v>
      </c>
      <c r="B24" s="34">
        <v>0</v>
      </c>
      <c r="C24" s="35">
        <f t="shared" si="1"/>
        <v>105.02000000000001</v>
      </c>
      <c r="D24" s="39"/>
      <c r="E24" s="31" t="s">
        <v>39</v>
      </c>
      <c r="F24" s="14"/>
      <c r="G24" s="14"/>
      <c r="H24" s="14"/>
    </row>
    <row r="25" spans="1:8" ht="20.25">
      <c r="A25" t="s">
        <v>40</v>
      </c>
      <c r="B25" s="34">
        <v>0</v>
      </c>
      <c r="C25" s="35">
        <f t="shared" si="1"/>
        <v>105.02000000000001</v>
      </c>
      <c r="D25" s="39"/>
      <c r="E25" s="31" t="s">
        <v>41</v>
      </c>
      <c r="F25" s="14"/>
      <c r="G25" s="16"/>
      <c r="H25" s="16"/>
    </row>
    <row r="26" spans="1:8" ht="27">
      <c r="A26" t="s">
        <v>42</v>
      </c>
      <c r="B26" s="34">
        <v>0</v>
      </c>
      <c r="C26" s="35">
        <f t="shared" si="1"/>
        <v>105.02000000000001</v>
      </c>
      <c r="D26" s="39"/>
      <c r="E26" s="31" t="s">
        <v>43</v>
      </c>
      <c r="F26" s="14"/>
      <c r="G26" s="16"/>
      <c r="H26" s="16"/>
    </row>
    <row r="27" spans="1:8" ht="27">
      <c r="A27" t="s">
        <v>44</v>
      </c>
      <c r="B27" s="34">
        <v>0</v>
      </c>
      <c r="C27" s="35">
        <f t="shared" si="1"/>
        <v>105.02000000000001</v>
      </c>
      <c r="D27" s="40"/>
      <c r="E27" s="31" t="s">
        <v>45</v>
      </c>
      <c r="F27" s="14"/>
      <c r="G27" s="16"/>
      <c r="H27" s="16"/>
    </row>
    <row r="28" spans="1:8" ht="20.25">
      <c r="B28" s="34">
        <f>SUM(B22:B27)/6</f>
        <v>0</v>
      </c>
      <c r="C28" s="52">
        <f>SUM(C23:C27)/5</f>
        <v>105.02000000000001</v>
      </c>
      <c r="D28" s="42"/>
      <c r="E28" s="17" t="s">
        <v>46</v>
      </c>
      <c r="F28" s="11"/>
      <c r="G28" s="11"/>
      <c r="H28" s="11"/>
    </row>
    <row r="29" spans="1:8" ht="27">
      <c r="A29" t="s">
        <v>47</v>
      </c>
      <c r="B29" s="34">
        <v>0</v>
      </c>
      <c r="C29" s="35">
        <f>(6-B29)*16.67+(5)</f>
        <v>105.02000000000001</v>
      </c>
      <c r="D29" s="39"/>
      <c r="E29" s="31" t="s">
        <v>48</v>
      </c>
      <c r="F29" s="14"/>
      <c r="G29" s="7"/>
      <c r="H29" s="7"/>
    </row>
    <row r="30" spans="1:8" ht="20.25">
      <c r="A30" t="s">
        <v>49</v>
      </c>
      <c r="B30" s="34">
        <v>0</v>
      </c>
      <c r="C30" s="35">
        <f>(6-B30)*16.67+(5)</f>
        <v>105.02000000000001</v>
      </c>
      <c r="D30" s="39"/>
      <c r="E30" s="31" t="s">
        <v>50</v>
      </c>
      <c r="F30" s="14"/>
      <c r="G30" s="7"/>
      <c r="H30" s="7"/>
    </row>
    <row r="31" spans="1:8" ht="20.25">
      <c r="B31" s="34"/>
      <c r="C31" s="36"/>
      <c r="D31" s="39"/>
      <c r="E31" s="31" t="s">
        <v>51</v>
      </c>
      <c r="F31" s="14"/>
      <c r="G31" s="7"/>
      <c r="H31" s="7"/>
    </row>
    <row r="32" spans="1:8" ht="20.25">
      <c r="A32" t="s">
        <v>52</v>
      </c>
      <c r="B32" s="34">
        <v>0</v>
      </c>
      <c r="C32" s="35">
        <f>(6-B32)*16.67+(5)</f>
        <v>105.02000000000001</v>
      </c>
      <c r="D32" s="39"/>
      <c r="E32" s="31" t="s">
        <v>53</v>
      </c>
      <c r="F32" s="14"/>
      <c r="G32" s="7"/>
      <c r="H32" s="7"/>
    </row>
    <row r="33" spans="1:8" ht="20.25">
      <c r="B33" s="34"/>
      <c r="C33" s="36"/>
      <c r="D33" s="39"/>
      <c r="E33" s="31" t="s">
        <v>54</v>
      </c>
      <c r="F33" s="14"/>
      <c r="G33" s="7"/>
      <c r="H33" s="7"/>
    </row>
    <row r="34" spans="1:8" ht="20.25">
      <c r="A34" t="s">
        <v>55</v>
      </c>
      <c r="B34" s="34">
        <v>0</v>
      </c>
      <c r="C34" s="35">
        <f>(6-B34)*16.67+(5)</f>
        <v>105.02000000000001</v>
      </c>
      <c r="D34" s="39"/>
      <c r="E34" s="31" t="s">
        <v>56</v>
      </c>
      <c r="F34" s="14"/>
      <c r="G34" s="7"/>
      <c r="H34" s="7"/>
    </row>
    <row r="35" spans="1:8" ht="20.25">
      <c r="B35" s="34"/>
      <c r="C35" s="36"/>
      <c r="D35" s="39"/>
      <c r="E35" s="31" t="s">
        <v>57</v>
      </c>
      <c r="F35" s="14"/>
      <c r="G35" s="7"/>
      <c r="H35" s="7"/>
    </row>
    <row r="36" spans="1:8" ht="20.25">
      <c r="B36" s="34">
        <f>SUM(B29:B34)/4</f>
        <v>0</v>
      </c>
      <c r="C36" s="35">
        <f>(6-B36)*16.67+(5)</f>
        <v>105.02000000000001</v>
      </c>
      <c r="D36" s="42"/>
      <c r="E36" s="17" t="s">
        <v>58</v>
      </c>
      <c r="F36" s="11"/>
      <c r="G36" s="11"/>
      <c r="H36" s="11"/>
    </row>
    <row r="37" spans="1:8" ht="36.75">
      <c r="B37" s="34">
        <f>(B28+B36)/2</f>
        <v>0</v>
      </c>
      <c r="C37" s="35">
        <f>(6-B37)*16.67+(5)</f>
        <v>105.02000000000001</v>
      </c>
      <c r="D37" s="48"/>
      <c r="E37" s="17" t="s">
        <v>59</v>
      </c>
      <c r="F37" s="18"/>
      <c r="G37" s="18"/>
      <c r="H37" s="18"/>
    </row>
    <row r="38" spans="1:8" ht="20.25">
      <c r="B38" s="34"/>
      <c r="C38" s="29"/>
      <c r="D38" s="43"/>
      <c r="E38" s="17"/>
      <c r="F38" s="18"/>
      <c r="G38" s="18"/>
      <c r="H38" s="18"/>
    </row>
    <row r="39" spans="1:8" ht="20.25">
      <c r="B39" s="34"/>
      <c r="C39" s="29"/>
      <c r="D39" s="43"/>
      <c r="E39" s="27" t="s">
        <v>60</v>
      </c>
      <c r="F39" s="3"/>
      <c r="G39" s="3"/>
      <c r="H39" s="3"/>
    </row>
    <row r="40" spans="1:8" ht="20.25">
      <c r="A40" t="s">
        <v>61</v>
      </c>
      <c r="B40" s="34">
        <v>0</v>
      </c>
      <c r="C40" s="35">
        <f t="shared" ref="C40:C46" si="2">(6-B40)*16.67+(5)</f>
        <v>105.02000000000001</v>
      </c>
      <c r="D40" s="40"/>
      <c r="E40" s="1" t="s">
        <v>62</v>
      </c>
      <c r="F40" s="5"/>
      <c r="G40" s="19"/>
      <c r="H40" s="19"/>
    </row>
    <row r="41" spans="1:8" ht="20.25">
      <c r="B41" s="34">
        <f>B40</f>
        <v>0</v>
      </c>
      <c r="C41" s="35">
        <f t="shared" si="2"/>
        <v>105.02000000000001</v>
      </c>
      <c r="D41" s="40"/>
      <c r="E41" s="23" t="s">
        <v>63</v>
      </c>
      <c r="F41" s="11"/>
      <c r="G41" s="11"/>
      <c r="H41" s="11"/>
    </row>
    <row r="42" spans="1:8" ht="20.25">
      <c r="A42" t="s">
        <v>64</v>
      </c>
      <c r="B42" s="34">
        <v>0</v>
      </c>
      <c r="C42" s="35">
        <f t="shared" si="2"/>
        <v>105.02000000000001</v>
      </c>
      <c r="D42" s="40"/>
      <c r="E42" s="1" t="s">
        <v>65</v>
      </c>
      <c r="F42" s="5"/>
      <c r="G42" s="19"/>
      <c r="H42" s="19"/>
    </row>
    <row r="43" spans="1:8" ht="20.25">
      <c r="B43" s="34">
        <f>B42</f>
        <v>0</v>
      </c>
      <c r="C43" s="35">
        <f t="shared" si="2"/>
        <v>105.02000000000001</v>
      </c>
      <c r="D43" s="40"/>
      <c r="E43" s="23" t="s">
        <v>66</v>
      </c>
      <c r="F43" s="11"/>
      <c r="G43" s="11"/>
      <c r="H43" s="11"/>
    </row>
    <row r="44" spans="1:8" ht="20.25">
      <c r="A44" t="s">
        <v>67</v>
      </c>
      <c r="B44" s="34">
        <v>0</v>
      </c>
      <c r="C44" s="35">
        <f t="shared" si="2"/>
        <v>105.02000000000001</v>
      </c>
      <c r="D44" s="40"/>
      <c r="E44" s="1" t="s">
        <v>68</v>
      </c>
      <c r="F44" s="5"/>
      <c r="G44" s="7"/>
      <c r="H44" s="7"/>
    </row>
    <row r="45" spans="1:8" ht="20.25">
      <c r="B45" s="34">
        <f>B44</f>
        <v>0</v>
      </c>
      <c r="C45" s="35">
        <f t="shared" si="2"/>
        <v>105.02000000000001</v>
      </c>
      <c r="D45" s="40"/>
      <c r="E45" s="23" t="s">
        <v>69</v>
      </c>
      <c r="F45" s="11"/>
      <c r="G45" s="11"/>
      <c r="H45" s="11"/>
    </row>
    <row r="46" spans="1:8" ht="27">
      <c r="A46" t="s">
        <v>70</v>
      </c>
      <c r="B46" s="34">
        <v>0</v>
      </c>
      <c r="C46" s="35">
        <f t="shared" si="2"/>
        <v>105.02000000000001</v>
      </c>
      <c r="D46" s="40"/>
      <c r="E46" s="31" t="s">
        <v>71</v>
      </c>
      <c r="F46" s="10"/>
      <c r="G46" s="10"/>
      <c r="H46" s="10"/>
    </row>
    <row r="47" spans="1:8" ht="20.25">
      <c r="A47" t="s">
        <v>72</v>
      </c>
      <c r="B47" s="34">
        <v>0</v>
      </c>
      <c r="C47" s="35">
        <f>(6-B47)*16.67+(5)</f>
        <v>105.02000000000001</v>
      </c>
      <c r="D47" s="39"/>
      <c r="E47" s="1" t="s">
        <v>73</v>
      </c>
      <c r="F47" s="10"/>
      <c r="G47" s="10"/>
      <c r="H47" s="10"/>
    </row>
    <row r="48" spans="1:8" ht="20.25">
      <c r="B48" s="34"/>
      <c r="C48" s="29"/>
      <c r="D48" s="43"/>
      <c r="E48" s="1" t="s">
        <v>74</v>
      </c>
    </row>
    <row r="49" spans="1:8" ht="20.25">
      <c r="B49" s="34">
        <f>(B46+B47)/2</f>
        <v>0</v>
      </c>
      <c r="C49" s="35">
        <f>(6-B49)*16.67+(5)</f>
        <v>105.02000000000001</v>
      </c>
      <c r="D49" s="39"/>
      <c r="E49" s="23" t="s">
        <v>75</v>
      </c>
      <c r="F49" s="9"/>
      <c r="G49" s="9"/>
      <c r="H49" s="9"/>
    </row>
    <row r="50" spans="1:8" ht="27">
      <c r="A50" t="s">
        <v>76</v>
      </c>
      <c r="B50" s="34">
        <v>0</v>
      </c>
      <c r="C50" s="35">
        <f>(6-B50)*16.67+(5)</f>
        <v>105.02000000000001</v>
      </c>
      <c r="D50" s="39"/>
      <c r="E50" s="31" t="s">
        <v>77</v>
      </c>
      <c r="F50" s="12"/>
      <c r="G50" s="12"/>
      <c r="H50" s="12"/>
    </row>
    <row r="51" spans="1:8" ht="20.25">
      <c r="B51" s="34">
        <f>B50</f>
        <v>0</v>
      </c>
      <c r="C51" s="35">
        <f>(6-B51)*16.67+(5)</f>
        <v>105.02000000000001</v>
      </c>
      <c r="D51" s="40"/>
      <c r="E51" s="23" t="s">
        <v>78</v>
      </c>
      <c r="F51" s="9"/>
      <c r="G51" s="9"/>
      <c r="H51" s="9"/>
    </row>
    <row r="52" spans="1:8" ht="20.25">
      <c r="A52" t="s">
        <v>79</v>
      </c>
      <c r="B52" s="34">
        <v>0</v>
      </c>
      <c r="C52" s="35">
        <f>(6-B52)*16.67+(5)</f>
        <v>105.02000000000001</v>
      </c>
      <c r="D52" s="46"/>
      <c r="E52" s="1" t="s">
        <v>80</v>
      </c>
      <c r="F52" s="20"/>
      <c r="G52" s="10"/>
      <c r="H52" s="10"/>
    </row>
    <row r="53" spans="1:8" ht="20.25">
      <c r="B53" s="34"/>
      <c r="C53" s="29"/>
      <c r="D53" s="44"/>
      <c r="E53" s="28" t="s">
        <v>81</v>
      </c>
      <c r="F53" s="9"/>
      <c r="G53" s="9"/>
      <c r="H53" s="9"/>
    </row>
    <row r="54" spans="1:8" ht="20.25">
      <c r="B54" s="34"/>
      <c r="C54" s="29"/>
      <c r="D54" s="44"/>
      <c r="E54" s="28" t="s">
        <v>82</v>
      </c>
      <c r="F54" s="9"/>
      <c r="G54" s="9"/>
      <c r="H54" s="9"/>
    </row>
    <row r="55" spans="1:8" ht="20.25">
      <c r="B55" s="34"/>
      <c r="C55" s="29"/>
      <c r="D55" s="44"/>
      <c r="E55" s="28" t="s">
        <v>83</v>
      </c>
      <c r="F55" s="9"/>
      <c r="G55" s="9"/>
      <c r="H55" s="9"/>
    </row>
    <row r="56" spans="1:8" ht="20.25">
      <c r="B56" s="34">
        <f>B52</f>
        <v>0</v>
      </c>
      <c r="C56" s="35">
        <f>(6-B56)*16.67+(5)</f>
        <v>105.02000000000001</v>
      </c>
      <c r="D56" s="46"/>
      <c r="E56" s="23" t="s">
        <v>84</v>
      </c>
      <c r="F56" s="9"/>
      <c r="G56" s="9"/>
      <c r="H56" s="9"/>
    </row>
    <row r="57" spans="1:8" ht="20.25">
      <c r="B57" s="34"/>
      <c r="C57" s="29"/>
      <c r="D57" s="44"/>
      <c r="E57" s="28"/>
      <c r="F57" s="19"/>
      <c r="G57" s="19"/>
      <c r="H57" s="19"/>
    </row>
    <row r="58" spans="1:8" ht="37.5">
      <c r="B58" s="34">
        <f>(B41+B43+B45+B49+B51+B56)/6</f>
        <v>0</v>
      </c>
      <c r="C58" s="35">
        <f>(6-B58)*16.67+(5)</f>
        <v>105.02000000000001</v>
      </c>
      <c r="D58" s="46"/>
      <c r="E58" s="37" t="s">
        <v>85</v>
      </c>
      <c r="F58" s="18"/>
      <c r="G58" s="18"/>
      <c r="H58" s="18"/>
    </row>
    <row r="59" spans="1:8" ht="20.25">
      <c r="D59" s="44"/>
      <c r="E59" s="23" t="s">
        <v>86</v>
      </c>
      <c r="F59" s="18"/>
      <c r="G59" s="18"/>
      <c r="H59" s="18"/>
    </row>
    <row r="60" spans="1:8" ht="20.25">
      <c r="D60" s="45"/>
      <c r="E60" s="23"/>
      <c r="F60" s="18"/>
      <c r="G60" s="18"/>
      <c r="H60" s="18"/>
    </row>
    <row r="61" spans="1:8" ht="24.75">
      <c r="D61" s="42"/>
      <c r="E61" s="51" t="s">
        <v>87</v>
      </c>
      <c r="F61" s="19"/>
      <c r="G61" s="19"/>
      <c r="H61" s="19"/>
    </row>
    <row r="62" spans="1:8" ht="20.25">
      <c r="D62" s="42"/>
      <c r="E62" s="28"/>
      <c r="F62" s="19"/>
      <c r="G62" s="19"/>
      <c r="H62" s="19"/>
    </row>
    <row r="63" spans="1:8" ht="20.25">
      <c r="B63" s="38">
        <f>B20</f>
        <v>0</v>
      </c>
      <c r="C63" s="35">
        <f>(6-B63)*16.67+(5)</f>
        <v>105.02000000000001</v>
      </c>
      <c r="D63" s="49"/>
      <c r="E63" s="23" t="s">
        <v>11</v>
      </c>
      <c r="F63" s="18"/>
      <c r="G63" s="18"/>
      <c r="H63" s="18"/>
    </row>
    <row r="64" spans="1:8" ht="20.25">
      <c r="B64" s="38">
        <f>B37</f>
        <v>0</v>
      </c>
      <c r="C64" s="35">
        <f>(6-B64)*16.67+(5)</f>
        <v>105.02000000000001</v>
      </c>
      <c r="D64" s="49"/>
      <c r="E64" s="23" t="s">
        <v>88</v>
      </c>
      <c r="F64" s="18"/>
      <c r="G64" s="18"/>
      <c r="H64" s="18"/>
    </row>
    <row r="65" spans="2:8" ht="20.25">
      <c r="B65" s="38">
        <f>B58</f>
        <v>0</v>
      </c>
      <c r="C65" s="35">
        <f>(6-B65)*16.67+(5)</f>
        <v>105.02000000000001</v>
      </c>
      <c r="D65" s="49"/>
      <c r="E65" s="23" t="s">
        <v>60</v>
      </c>
      <c r="F65" s="18"/>
      <c r="G65" s="18"/>
      <c r="H65" s="18"/>
    </row>
    <row r="66" spans="2:8">
      <c r="E66" s="28"/>
      <c r="F66" s="19"/>
      <c r="G66" s="19"/>
      <c r="H66" s="19"/>
    </row>
    <row r="67" spans="2:8">
      <c r="E67" s="28"/>
      <c r="F67" s="3"/>
      <c r="G67" s="3"/>
      <c r="H67" s="3"/>
    </row>
    <row r="68" spans="2:8">
      <c r="E68" s="28"/>
      <c r="F68" s="2"/>
      <c r="G68" s="2"/>
      <c r="H68" s="2"/>
    </row>
    <row r="69" spans="2:8">
      <c r="E69" s="28"/>
      <c r="F69" s="19"/>
      <c r="G69" s="19"/>
      <c r="H69" s="19"/>
    </row>
    <row r="70" spans="2:8">
      <c r="E70" s="28"/>
      <c r="F70" s="3"/>
      <c r="G70" s="3"/>
      <c r="H70" s="3"/>
    </row>
    <row r="71" spans="2:8">
      <c r="E71" s="28"/>
      <c r="F71" s="3"/>
      <c r="G71" s="3"/>
      <c r="H71" s="3"/>
    </row>
    <row r="72" spans="2:8">
      <c r="E72" s="28"/>
      <c r="F72" s="3"/>
      <c r="G72" s="3"/>
      <c r="H72" s="3"/>
    </row>
    <row r="73" spans="2:8">
      <c r="E73" s="28"/>
      <c r="F73" s="3"/>
      <c r="G73" s="3"/>
      <c r="H73" s="3"/>
    </row>
    <row r="74" spans="2:8">
      <c r="E74" s="28"/>
      <c r="F74" s="2"/>
      <c r="G74" s="2"/>
      <c r="H74" s="2"/>
    </row>
    <row r="75" spans="2:8">
      <c r="E75" s="28"/>
      <c r="F75" s="2"/>
      <c r="G75" s="2"/>
      <c r="H75" s="2"/>
    </row>
    <row r="76" spans="2:8">
      <c r="E76" s="28"/>
      <c r="F76" s="2"/>
      <c r="G76" s="2"/>
      <c r="H76" s="2"/>
    </row>
    <row r="77" spans="2:8">
      <c r="E77" s="28"/>
      <c r="F77" s="2"/>
      <c r="G77" s="2"/>
      <c r="H77" s="2"/>
    </row>
    <row r="78" spans="2:8">
      <c r="E78" s="28"/>
      <c r="F78" s="2"/>
      <c r="G78" s="2"/>
      <c r="H78" s="2"/>
    </row>
    <row r="79" spans="2:8">
      <c r="E79" s="28"/>
      <c r="F79" s="2"/>
      <c r="G79" s="2"/>
      <c r="H79" s="2"/>
    </row>
    <row r="80" spans="2:8">
      <c r="E80" s="28"/>
      <c r="F80" s="2"/>
      <c r="G80" s="2"/>
      <c r="H80" s="2"/>
    </row>
    <row r="81" spans="5:8">
      <c r="E81" s="28"/>
      <c r="F81" s="2"/>
      <c r="G81" s="2"/>
      <c r="H81" s="2"/>
    </row>
    <row r="82" spans="5:8">
      <c r="E82" s="28"/>
      <c r="F82" s="2"/>
      <c r="G82" s="2"/>
      <c r="H82" s="2"/>
    </row>
    <row r="83" spans="5:8">
      <c r="E83" s="28"/>
      <c r="F83" s="2"/>
      <c r="G83" s="2"/>
      <c r="H83" s="2"/>
    </row>
    <row r="84" spans="5:8">
      <c r="E84" s="28"/>
      <c r="F84" s="2"/>
      <c r="G84" s="2"/>
      <c r="H84" s="2"/>
    </row>
    <row r="85" spans="5:8">
      <c r="E85" s="28"/>
      <c r="F85" s="2"/>
      <c r="G85" s="2"/>
      <c r="H85" s="2"/>
    </row>
    <row r="86" spans="5:8">
      <c r="E86" s="28"/>
      <c r="F86" s="2"/>
      <c r="G86" s="2"/>
      <c r="H86" s="2"/>
    </row>
    <row r="87" spans="5:8">
      <c r="E87" s="28"/>
      <c r="F87" s="2"/>
      <c r="G87" s="2"/>
      <c r="H87" s="2"/>
    </row>
    <row r="88" spans="5:8">
      <c r="E88" s="28"/>
      <c r="F88" s="2"/>
      <c r="G88" s="2"/>
      <c r="H88" s="2"/>
    </row>
    <row r="89" spans="5:8">
      <c r="E89" s="28"/>
      <c r="F89" s="2"/>
      <c r="G89" s="2"/>
      <c r="H89" s="2"/>
    </row>
    <row r="90" spans="5:8">
      <c r="E90" s="28"/>
      <c r="F90" s="2"/>
      <c r="G90" s="2"/>
      <c r="H90" s="2"/>
    </row>
    <row r="91" spans="5:8">
      <c r="E91" s="28"/>
      <c r="F91" s="2"/>
      <c r="G91" s="2"/>
      <c r="H91" s="2"/>
    </row>
    <row r="92" spans="5:8">
      <c r="E92" s="28"/>
      <c r="F92" s="2"/>
      <c r="G92" s="2"/>
      <c r="H92" s="2"/>
    </row>
    <row r="93" spans="5:8">
      <c r="F93" s="2"/>
      <c r="G93" s="2"/>
      <c r="H93" s="2"/>
    </row>
    <row r="94" spans="5:8">
      <c r="F94" s="2"/>
      <c r="G94" s="2"/>
      <c r="H94" s="2"/>
    </row>
    <row r="95" spans="5:8">
      <c r="F95" s="2"/>
      <c r="G95" s="2"/>
      <c r="H95" s="2"/>
    </row>
    <row r="96" spans="5: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sheetData>
  <phoneticPr fontId="0" type="noConversion"/>
  <printOptions gridLines="1"/>
  <pageMargins left="0.5" right="0.5" top="0.5" bottom="1" header="0.5" footer="0.5"/>
  <pageSetup scale="89" orientation="portrait" horizontalDpi="300"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xr3:uid="{842E5F09-E766-5B8D-85AF-A39847EA96FD}"/>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Achieving Unlimited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Rex &amp; Brenda Bennett</dc:creator>
  <cp:keywords/>
  <dc:description/>
  <cp:lastModifiedBy>Rex Bennett</cp:lastModifiedBy>
  <cp:revision/>
  <dcterms:created xsi:type="dcterms:W3CDTF">2003-02-23T17:17:09Z</dcterms:created>
  <dcterms:modified xsi:type="dcterms:W3CDTF">2018-10-11T22:39:51Z</dcterms:modified>
  <cp:category/>
  <cp:contentStatus/>
</cp:coreProperties>
</file>